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RFP19-902 Bidsheet" sheetId="1" r:id="rId3"/>
  </sheets>
  <definedNames/>
  <calcPr/>
</workbook>
</file>

<file path=xl/sharedStrings.xml><?xml version="1.0" encoding="utf-8"?>
<sst xmlns="http://schemas.openxmlformats.org/spreadsheetml/2006/main" count="1124" uniqueCount="85">
  <si>
    <t>REVISION2</t>
  </si>
  <si>
    <t>Please include a copy of your company's logo on the returned Pricing Worksheet</t>
  </si>
  <si>
    <t>Vendor Company Name:</t>
  </si>
  <si>
    <t>Do NOT protect or lock down this Pricing Worksheet</t>
  </si>
  <si>
    <t>Do NOT submit a PDF version of this Pricing Worksheet</t>
  </si>
  <si>
    <t>Name of person completing this form:</t>
  </si>
  <si>
    <t>Do NOT add or delete any rows or columns from the spreadsheet. If you need more lines than are provided, please attach a second bidsheet AND provide a letter with vendor quotes attached to your response.</t>
  </si>
  <si>
    <t>Title:</t>
  </si>
  <si>
    <t>Please bid part numbers as listed or equivalent part numbers from another manufacture</t>
  </si>
  <si>
    <t>Vendor Phone:</t>
  </si>
  <si>
    <t>Do not touch any highlighted values within the bidsheet.</t>
  </si>
  <si>
    <t>If not bidding on a site, please leave the rows blank.</t>
  </si>
  <si>
    <t>Vendor SPIN:</t>
  </si>
  <si>
    <t>Company Logo</t>
  </si>
  <si>
    <t>Blue Oaks Elementary School</t>
  </si>
  <si>
    <t>Equipment, Licensing and Support</t>
  </si>
  <si>
    <t>Part Number</t>
  </si>
  <si>
    <t>Qty</t>
  </si>
  <si>
    <t>Description</t>
  </si>
  <si>
    <t>Unit Price</t>
  </si>
  <si>
    <t>Extended Cost</t>
  </si>
  <si>
    <t>Taxable</t>
  </si>
  <si>
    <t>JZ033A</t>
  </si>
  <si>
    <t>Aruba AP-345 (US) Dual 4x4:4 MU-MIMO Radio Internal Antennas SmartRate Unified Campus AP</t>
  </si>
  <si>
    <t>JX974A</t>
  </si>
  <si>
    <t>Aruba AP-367 (US) 802.11n/ac Dual 2x2:2 Radio Integrated Directional Ant Outdoor AP</t>
  </si>
  <si>
    <t>JW053A</t>
  </si>
  <si>
    <t>AP-270-MNT-V2 AP-270 Series Outdoor Pole/Wall Short Mount Kit</t>
  </si>
  <si>
    <t>JW687A</t>
  </si>
  <si>
    <t>Aruba 7030 (US) 8p Dual Pers 10/100/1000BASE-T/1GBASE-X SFP 64 AP and 4K Clients Controller (Active/Active)</t>
  </si>
  <si>
    <t>JW124A</t>
  </si>
  <si>
    <t>PC-AC-NA North America AC Power Cord</t>
  </si>
  <si>
    <t>H7TR1E</t>
  </si>
  <si>
    <t>Aruba 3Y FC NBD Exch ED/R 7030 Cntrl SVC  [for JW687A]</t>
  </si>
  <si>
    <t>JW619AAE</t>
  </si>
  <si>
    <t>Aruba LIC-K12-1 1 Addl AP Lic for Policy Enforcement FW and RF Protect for K-12 Bundle E-LTU (Adds one each of LIC-AP, LIC-PEF and LIC-RFP license to any K-12 bundle.  Includes 1 Year FC support.)</t>
  </si>
  <si>
    <t>H8HU0E</t>
  </si>
  <si>
    <t>Aruba 3Y FC 24x7 ED/R LIC AOS K12 SVC  [for JW619AAE]</t>
  </si>
  <si>
    <t>Asset tagging, inventory, firmware, configuration and delivery of equipment to the District</t>
  </si>
  <si>
    <t>Installation and cabling of equipment, includes removal of old equipment</t>
  </si>
  <si>
    <t>Sub total of Taxable Items</t>
  </si>
  <si>
    <t>Sales Tax 7.75%</t>
  </si>
  <si>
    <t>Sub total of Non-Taxable Items</t>
  </si>
  <si>
    <t>Shipping</t>
  </si>
  <si>
    <t>Grand Total</t>
  </si>
  <si>
    <t>Brown Elementary School</t>
  </si>
  <si>
    <t>Buljan Middle School</t>
  </si>
  <si>
    <t>JW736A</t>
  </si>
  <si>
    <t>Aruba 7205 (US) 2-port 10GBBASE-X (SFP+) Controller (Active/Active)</t>
  </si>
  <si>
    <t>H7UC5E</t>
  </si>
  <si>
    <t>Aruba 3Y FC NBD Exch ED/R 7205 Cntrl SVC  [for JW736A]</t>
  </si>
  <si>
    <t>Chilton Middle School</t>
  </si>
  <si>
    <t>Cirby Elementary School</t>
  </si>
  <si>
    <t>Cooley Middle School</t>
  </si>
  <si>
    <t>Crestmont Elementary School</t>
  </si>
  <si>
    <t>Diamond Creek Elementary School</t>
  </si>
  <si>
    <t>Eich Middle School</t>
  </si>
  <si>
    <t>Fiddyment Farm Elementary School</t>
  </si>
  <si>
    <t>Gates Elementary School</t>
  </si>
  <si>
    <t>Junction Elementary School</t>
  </si>
  <si>
    <t>Kaseberg Elementary School</t>
  </si>
  <si>
    <t>Orchard Ranch Elementary School</t>
  </si>
  <si>
    <t>Sargeant Elementary School</t>
  </si>
  <si>
    <t>Spanger Elementary School</t>
  </si>
  <si>
    <t>Stoneridge Elementary School</t>
  </si>
  <si>
    <t>Thomas Jefferson Elementary School</t>
  </si>
  <si>
    <t>Woodbridge Elementary School</t>
  </si>
  <si>
    <t>District Office</t>
  </si>
  <si>
    <t>JY896AAE</t>
  </si>
  <si>
    <t>Aruba MM-VA-1K Mobility Master SW E-LTU</t>
  </si>
  <si>
    <t>H8UH3E</t>
  </si>
  <si>
    <t>Aruba 3Y FC 24x7 ED/R MM-VA-1K ELTU SVC  [for JY896AAE]</t>
  </si>
  <si>
    <t>JY904AAE</t>
  </si>
  <si>
    <t>Aruba MC-VA-1K (US) Controller 1K AP E-LTU</t>
  </si>
  <si>
    <t>H8UD3E</t>
  </si>
  <si>
    <t>Aruba 3Y FC 24x7 E/R MCVA1K Cnt ELTU SVC  [for JY904AAE]</t>
  </si>
  <si>
    <t>JW546AAE</t>
  </si>
  <si>
    <t>Airwave License for 1 Device</t>
  </si>
  <si>
    <t>JW468AAE</t>
  </si>
  <si>
    <t>EDU Volume Support for LIC-AW (3Yr)</t>
  </si>
  <si>
    <t>H1EJ9E</t>
  </si>
  <si>
    <t>HPE Training Credits</t>
  </si>
  <si>
    <t>Renewal and Co-Term of District SAID contracts to start on 8-1-2019</t>
  </si>
  <si>
    <t>Roseville Services</t>
  </si>
  <si>
    <t>Student Services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</si>
</sst>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_(&quot;$&quot;* #,##0.00_);_(&quot;$&quot;* \(#,##0.00\);_(&quot;$&quot;* &quot;-&quot;??_);_(@_)"/>
  </numFmts>
  <fonts count="8">
    <font>
      <sz val="10.0"/>
      <color rgb="FF000000"/>
      <name val="Arial"/>
    </font>
    <font>
      <b/>
      <color rgb="FF000000"/>
      <name val="Arial"/>
    </font>
    <font>
      <name val="Arial"/>
    </font>
    <font>
      <b/>
      <sz val="10.0"/>
      <color rgb="FF000000"/>
      <name val="Arial"/>
    </font>
    <font/>
    <font>
      <b/>
      <name val="Arial"/>
    </font>
    <font>
      <b/>
      <sz val="12.0"/>
      <color rgb="FF000000"/>
      <name val="Arial"/>
    </font>
    <font>
      <color rgb="FF000000"/>
      <name val="Arial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4A86E8"/>
        <bgColor rgb="FF4A86E8"/>
      </patternFill>
    </fill>
    <fill>
      <patternFill patternType="solid">
        <fgColor rgb="FFFF9900"/>
        <bgColor rgb="FFFF9900"/>
      </patternFill>
    </fill>
    <fill>
      <patternFill patternType="solid">
        <fgColor rgb="FF00FF00"/>
        <bgColor rgb="FF00FF00"/>
      </patternFill>
    </fill>
  </fills>
  <borders count="28">
    <border/>
    <border>
      <right/>
    </border>
    <border>
      <bottom style="thin">
        <color rgb="FF000000"/>
      </bottom>
    </border>
    <border>
      <left style="thick">
        <color rgb="FF000000"/>
      </left>
      <top style="thick">
        <color rgb="FF000000"/>
      </top>
      <bottom style="medium">
        <color rgb="FF000000"/>
      </bottom>
    </border>
    <border>
      <top style="thick">
        <color rgb="FF000000"/>
      </top>
      <bottom style="medium">
        <color rgb="FF000000"/>
      </bottom>
    </border>
    <border>
      <right style="thick">
        <color rgb="FF000000"/>
      </right>
      <top style="thick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ck">
        <color rgb="FF000000"/>
      </left>
      <top style="medium">
        <color rgb="FF000000"/>
      </top>
    </border>
    <border>
      <right style="thick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thick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ck">
        <color rgb="FF000000"/>
      </right>
      <bottom style="medium">
        <color rgb="FF000000"/>
      </bottom>
    </border>
    <border>
      <left style="thick">
        <color rgb="FF000000"/>
      </left>
    </border>
    <border>
      <right style="thick">
        <color rgb="FF000000"/>
      </right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ck">
        <color rgb="FF000000"/>
      </left>
      <bottom style="thick">
        <color rgb="FF000000"/>
      </bottom>
    </border>
    <border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82">
    <xf borderId="0" fillId="0" fontId="0" numFmtId="0" xfId="0" applyAlignment="1" applyFont="1">
      <alignment readingOrder="0" shrinkToFit="0" vertical="bottom" wrapText="0"/>
    </xf>
    <xf borderId="0" fillId="0" fontId="0" numFmtId="0" xfId="0" applyAlignment="1" applyFont="1">
      <alignment readingOrder="0" shrinkToFit="0" wrapText="0"/>
    </xf>
    <xf borderId="1" fillId="0" fontId="1" numFmtId="0" xfId="0" applyAlignment="1" applyBorder="1" applyFont="1">
      <alignment shrinkToFit="0" vertical="bottom" wrapText="0"/>
    </xf>
    <xf borderId="1" fillId="0" fontId="2" numFmtId="0" xfId="0" applyAlignment="1" applyBorder="1" applyFont="1">
      <alignment vertical="bottom"/>
    </xf>
    <xf borderId="0" fillId="0" fontId="2" numFmtId="0" xfId="0" applyAlignment="1" applyFont="1">
      <alignment vertical="bottom"/>
    </xf>
    <xf borderId="0" fillId="0" fontId="0" numFmtId="0" xfId="0" applyAlignment="1" applyFont="1">
      <alignment shrinkToFit="0" wrapText="0"/>
    </xf>
    <xf borderId="0" fillId="0" fontId="0" numFmtId="0" xfId="0" applyAlignment="1" applyFont="1">
      <alignment horizontal="center" shrinkToFit="0" wrapText="0"/>
    </xf>
    <xf borderId="0" fillId="0" fontId="1" numFmtId="0" xfId="0" applyAlignment="1" applyFont="1">
      <alignment vertical="bottom"/>
    </xf>
    <xf borderId="0" fillId="0" fontId="3" numFmtId="0" xfId="0" applyAlignment="1" applyFont="1">
      <alignment horizontal="right" shrinkToFit="0" vertical="center" wrapText="1"/>
    </xf>
    <xf borderId="2" fillId="0" fontId="0" numFmtId="0" xfId="0" applyAlignment="1" applyBorder="1" applyFont="1">
      <alignment horizontal="center" shrinkToFit="0" wrapText="0"/>
    </xf>
    <xf borderId="2" fillId="0" fontId="4" numFmtId="0" xfId="0" applyBorder="1" applyFont="1"/>
    <xf borderId="1" fillId="0" fontId="1" numFmtId="0" xfId="0" applyAlignment="1" applyBorder="1" applyFont="1">
      <alignment shrinkToFit="0" vertical="bottom" wrapText="0"/>
    </xf>
    <xf borderId="0" fillId="0" fontId="0" numFmtId="0" xfId="0" applyAlignment="1" applyFont="1">
      <alignment horizontal="right" shrinkToFit="0" vertical="center" wrapText="1"/>
    </xf>
    <xf borderId="0" fillId="0" fontId="0" numFmtId="0" xfId="0" applyAlignment="1" applyFont="1">
      <alignment horizontal="center" shrinkToFit="0" wrapText="0"/>
    </xf>
    <xf borderId="0" fillId="0" fontId="1" numFmtId="0" xfId="0" applyAlignment="1" applyFont="1">
      <alignment shrinkToFit="0" vertical="bottom" wrapText="1"/>
    </xf>
    <xf borderId="1" fillId="0" fontId="5" numFmtId="0" xfId="0" applyAlignment="1" applyBorder="1" applyFont="1">
      <alignment shrinkToFit="0" vertical="bottom" wrapText="0"/>
    </xf>
    <xf borderId="1" fillId="2" fontId="1" numFmtId="0" xfId="0" applyAlignment="1" applyBorder="1" applyFill="1" applyFont="1">
      <alignment shrinkToFit="0" vertical="bottom" wrapText="0"/>
    </xf>
    <xf borderId="2" fillId="0" fontId="3" numFmtId="0" xfId="0" applyAlignment="1" applyBorder="1" applyFont="1">
      <alignment horizontal="center" shrinkToFit="0" wrapText="0"/>
    </xf>
    <xf borderId="0" fillId="0" fontId="3" numFmtId="0" xfId="0" applyAlignment="1" applyFont="1">
      <alignment shrinkToFit="0" wrapText="0"/>
    </xf>
    <xf borderId="3" fillId="3" fontId="6" numFmtId="0" xfId="0" applyAlignment="1" applyBorder="1" applyFill="1" applyFont="1">
      <alignment horizontal="center" shrinkToFit="0" wrapText="0"/>
    </xf>
    <xf borderId="4" fillId="0" fontId="4" numFmtId="0" xfId="0" applyBorder="1" applyFont="1"/>
    <xf borderId="5" fillId="0" fontId="4" numFmtId="0" xfId="0" applyBorder="1" applyFont="1"/>
    <xf borderId="6" fillId="0" fontId="0" numFmtId="0" xfId="0" applyAlignment="1" applyBorder="1" applyFont="1">
      <alignment horizontal="center" shrinkToFit="0" wrapText="0"/>
    </xf>
    <xf borderId="7" fillId="0" fontId="4" numFmtId="0" xfId="0" applyBorder="1" applyFont="1"/>
    <xf borderId="8" fillId="0" fontId="4" numFmtId="0" xfId="0" applyBorder="1" applyFont="1"/>
    <xf borderId="9" fillId="4" fontId="3" numFmtId="0" xfId="0" applyAlignment="1" applyBorder="1" applyFill="1" applyFont="1">
      <alignment horizontal="center" readingOrder="0" shrinkToFit="0" wrapText="1"/>
    </xf>
    <xf borderId="10" fillId="0" fontId="4" numFmtId="0" xfId="0" applyBorder="1" applyFont="1"/>
    <xf borderId="11" fillId="0" fontId="4" numFmtId="0" xfId="0" applyBorder="1" applyFont="1"/>
    <xf borderId="12" fillId="0" fontId="4" numFmtId="0" xfId="0" applyBorder="1" applyFont="1"/>
    <xf borderId="13" fillId="0" fontId="3" numFmtId="0" xfId="0" applyAlignment="1" applyBorder="1" applyFont="1">
      <alignment horizontal="center" shrinkToFit="0" wrapText="0"/>
    </xf>
    <xf borderId="14" fillId="0" fontId="3" numFmtId="0" xfId="0" applyAlignment="1" applyBorder="1" applyFont="1">
      <alignment horizontal="center" shrinkToFit="0" wrapText="0"/>
    </xf>
    <xf borderId="15" fillId="0" fontId="3" numFmtId="0" xfId="0" applyAlignment="1" applyBorder="1" applyFont="1">
      <alignment horizontal="center" readingOrder="0" shrinkToFit="0" wrapText="0"/>
    </xf>
    <xf borderId="16" fillId="0" fontId="0" numFmtId="0" xfId="0" applyAlignment="1" applyBorder="1" applyFont="1">
      <alignment horizontal="center" readingOrder="0" shrinkToFit="0" vertical="center" wrapText="0"/>
    </xf>
    <xf borderId="0" fillId="0" fontId="0" numFmtId="0" xfId="0" applyAlignment="1" applyFont="1">
      <alignment horizontal="center" readingOrder="0" shrinkToFit="0" vertical="center" wrapText="0"/>
    </xf>
    <xf borderId="0" fillId="0" fontId="0" numFmtId="0" xfId="0" applyAlignment="1" applyFont="1">
      <alignment horizontal="left" readingOrder="0" shrinkToFit="0" wrapText="1"/>
    </xf>
    <xf borderId="0" fillId="0" fontId="0" numFmtId="164" xfId="0" applyAlignment="1" applyFont="1" applyNumberFormat="1">
      <alignment readingOrder="0" shrinkToFit="0" vertical="center" wrapText="0"/>
    </xf>
    <xf borderId="0" fillId="3" fontId="0" numFmtId="165" xfId="0" applyAlignment="1" applyFont="1" applyNumberFormat="1">
      <alignment shrinkToFit="0" vertical="center" wrapText="0"/>
    </xf>
    <xf borderId="17" fillId="0" fontId="4" numFmtId="0" xfId="0" applyAlignment="1" applyBorder="1" applyFont="1">
      <alignment horizontal="center" readingOrder="0" vertical="center"/>
    </xf>
    <xf borderId="0" fillId="0" fontId="0" numFmtId="0" xfId="0" applyAlignment="1" applyFont="1">
      <alignment horizontal="left" readingOrder="0" shrinkToFit="0" vertical="center" wrapText="1"/>
    </xf>
    <xf borderId="0" fillId="0" fontId="0" numFmtId="0" xfId="0" applyAlignment="1" applyFont="1">
      <alignment horizontal="center" readingOrder="0" shrinkToFit="0" vertical="center" wrapText="0"/>
    </xf>
    <xf borderId="16" fillId="0" fontId="0" numFmtId="0" xfId="0" applyAlignment="1" applyBorder="1" applyFont="1">
      <alignment horizontal="center" readingOrder="0" shrinkToFit="0" vertical="center" wrapText="0"/>
    </xf>
    <xf borderId="0" fillId="0" fontId="0" numFmtId="37" xfId="0" applyAlignment="1" applyFont="1" applyNumberFormat="1">
      <alignment horizontal="left" readingOrder="0" shrinkToFit="0" vertical="center" wrapText="1"/>
    </xf>
    <xf borderId="0" fillId="0" fontId="4" numFmtId="0" xfId="0" applyAlignment="1" applyFont="1">
      <alignment horizontal="center" readingOrder="0" vertical="center"/>
    </xf>
    <xf borderId="0" fillId="0" fontId="0" numFmtId="0" xfId="0" applyAlignment="1" applyFont="1">
      <alignment horizontal="left" readingOrder="0" shrinkToFit="0" wrapText="1"/>
    </xf>
    <xf borderId="16" fillId="0" fontId="7" numFmtId="0" xfId="0" applyAlignment="1" applyBorder="1" applyFont="1">
      <alignment horizontal="center" vertical="center"/>
    </xf>
    <xf borderId="0" fillId="0" fontId="2" numFmtId="0" xfId="0" applyAlignment="1" applyFont="1">
      <alignment horizontal="center" readingOrder="0" vertical="center"/>
    </xf>
    <xf borderId="0" fillId="0" fontId="7" numFmtId="0" xfId="0" applyAlignment="1" applyFont="1">
      <alignment shrinkToFit="0" vertical="bottom" wrapText="1"/>
    </xf>
    <xf borderId="18" fillId="4" fontId="3" numFmtId="0" xfId="0" applyAlignment="1" applyBorder="1" applyFont="1">
      <alignment horizontal="center" readingOrder="0" shrinkToFit="0" vertical="center" wrapText="0"/>
    </xf>
    <xf borderId="19" fillId="0" fontId="4" numFmtId="0" xfId="0" applyBorder="1" applyFont="1"/>
    <xf borderId="20" fillId="0" fontId="4" numFmtId="0" xfId="0" applyBorder="1" applyFont="1"/>
    <xf borderId="16" fillId="0" fontId="0" numFmtId="0" xfId="0" applyAlignment="1" applyBorder="1" applyFont="1">
      <alignment horizontal="center" shrinkToFit="0" vertical="center" wrapText="0"/>
    </xf>
    <xf borderId="0" fillId="0" fontId="0" numFmtId="37" xfId="0" applyAlignment="1" applyFont="1" applyNumberFormat="1">
      <alignment horizontal="left" shrinkToFit="0" vertical="center" wrapText="1"/>
    </xf>
    <xf borderId="21" fillId="0" fontId="4" numFmtId="0" xfId="0" applyBorder="1" applyFont="1"/>
    <xf borderId="14" fillId="0" fontId="4" numFmtId="0" xfId="0" applyBorder="1" applyFont="1"/>
    <xf borderId="22" fillId="0" fontId="4" numFmtId="0" xfId="0" applyBorder="1" applyFont="1"/>
    <xf borderId="0" fillId="0" fontId="0" numFmtId="164" xfId="0" applyAlignment="1" applyFont="1" applyNumberFormat="1">
      <alignment shrinkToFit="0" vertical="center" wrapText="0"/>
    </xf>
    <xf borderId="23" fillId="0" fontId="4" numFmtId="0" xfId="0" applyAlignment="1" applyBorder="1" applyFont="1">
      <alignment horizontal="center" readingOrder="0" vertical="center"/>
    </xf>
    <xf borderId="24" fillId="0" fontId="0" numFmtId="0" xfId="0" applyAlignment="1" applyBorder="1" applyFont="1">
      <alignment horizontal="center" shrinkToFit="0" vertical="center" wrapText="0"/>
    </xf>
    <xf borderId="24" fillId="0" fontId="4" numFmtId="0" xfId="0" applyAlignment="1" applyBorder="1" applyFont="1">
      <alignment readingOrder="0" shrinkToFit="0" wrapText="1"/>
    </xf>
    <xf borderId="24" fillId="0" fontId="0" numFmtId="164" xfId="0" applyAlignment="1" applyBorder="1" applyFont="1" applyNumberFormat="1">
      <alignment shrinkToFit="0" vertical="center" wrapText="0"/>
    </xf>
    <xf borderId="24" fillId="3" fontId="0" numFmtId="165" xfId="0" applyAlignment="1" applyBorder="1" applyFont="1" applyNumberFormat="1">
      <alignment shrinkToFit="0" vertical="center" wrapText="0"/>
    </xf>
    <xf borderId="25" fillId="0" fontId="4" numFmtId="0" xfId="0" applyAlignment="1" applyBorder="1" applyFont="1">
      <alignment horizontal="center" readingOrder="0" vertical="center"/>
    </xf>
    <xf borderId="0" fillId="0" fontId="3" numFmtId="0" xfId="0" applyAlignment="1" applyFont="1">
      <alignment horizontal="right" readingOrder="0" shrinkToFit="0" wrapText="0"/>
    </xf>
    <xf borderId="0" fillId="5" fontId="0" numFmtId="165" xfId="0" applyAlignment="1" applyFill="1" applyFont="1" applyNumberFormat="1">
      <alignment shrinkToFit="0" wrapText="0"/>
    </xf>
    <xf borderId="0" fillId="6" fontId="0" numFmtId="165" xfId="0" applyAlignment="1" applyFill="1" applyFont="1" applyNumberFormat="1">
      <alignment shrinkToFit="0" wrapText="0"/>
    </xf>
    <xf borderId="24" fillId="0" fontId="3" numFmtId="0" xfId="0" applyAlignment="1" applyBorder="1" applyFont="1">
      <alignment horizontal="right" shrinkToFit="0" wrapText="0"/>
    </xf>
    <xf borderId="24" fillId="0" fontId="4" numFmtId="0" xfId="0" applyBorder="1" applyFont="1"/>
    <xf borderId="24" fillId="6" fontId="0" numFmtId="165" xfId="0" applyAlignment="1" applyBorder="1" applyFont="1" applyNumberFormat="1">
      <alignment readingOrder="0" shrinkToFit="0" wrapText="0"/>
    </xf>
    <xf borderId="0" fillId="0" fontId="3" numFmtId="0" xfId="0" applyAlignment="1" applyFont="1">
      <alignment horizontal="right" shrinkToFit="0" wrapText="0"/>
    </xf>
    <xf borderId="26" fillId="0" fontId="3" numFmtId="165" xfId="0" applyAlignment="1" applyBorder="1" applyFont="1" applyNumberFormat="1">
      <alignment shrinkToFit="0" wrapText="0"/>
    </xf>
    <xf borderId="27" fillId="0" fontId="2" numFmtId="0" xfId="0" applyAlignment="1" applyBorder="1" applyFont="1">
      <alignment vertical="bottom"/>
    </xf>
    <xf borderId="0" fillId="0" fontId="1" numFmtId="0" xfId="0" applyAlignment="1" applyFont="1">
      <alignment horizontal="right" shrinkToFit="0" wrapText="1"/>
    </xf>
    <xf borderId="2" fillId="0" fontId="2" numFmtId="0" xfId="0" applyAlignment="1" applyBorder="1" applyFont="1">
      <alignment vertical="bottom"/>
    </xf>
    <xf borderId="0" fillId="0" fontId="2" numFmtId="0" xfId="0" applyFont="1"/>
    <xf borderId="3" fillId="3" fontId="6" numFmtId="0" xfId="0" applyAlignment="1" applyBorder="1" applyFont="1">
      <alignment horizontal="center" readingOrder="0" shrinkToFit="0" wrapText="0"/>
    </xf>
    <xf borderId="16" fillId="0" fontId="4" numFmtId="0" xfId="0" applyBorder="1" applyFont="1"/>
    <xf borderId="16" fillId="0" fontId="7" numFmtId="0" xfId="0" applyAlignment="1" applyBorder="1" applyFont="1">
      <alignment horizontal="center"/>
    </xf>
    <xf borderId="0" fillId="0" fontId="7" numFmtId="0" xfId="0" applyAlignment="1" applyFont="1">
      <alignment horizontal="center"/>
    </xf>
    <xf borderId="0" fillId="0" fontId="7" numFmtId="0" xfId="0" applyAlignment="1" applyFont="1">
      <alignment shrinkToFit="0" vertical="bottom" wrapText="1"/>
    </xf>
    <xf borderId="16" fillId="0" fontId="7" numFmtId="0" xfId="0" applyAlignment="1" applyBorder="1" applyFont="1">
      <alignment horizontal="center" vertical="center"/>
    </xf>
    <xf borderId="0" fillId="0" fontId="7" numFmtId="0" xfId="0" applyAlignment="1" applyFont="1">
      <alignment horizontal="center" vertical="center"/>
    </xf>
    <xf borderId="0" fillId="0" fontId="7" numFmtId="0" xfId="0" applyAlignment="1" applyFont="1">
      <alignment horizontal="left" shrinkToFit="0" vertical="center" wrapText="1"/>
    </xf>
  </cellXfs>
  <cellStyles count="1">
    <cellStyle xfId="0" name="Normal" builtinId="0"/>
  </cellStyles>
  <dxfs count="3"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FF9900"/>
          <bgColor rgb="FFFF9900"/>
        </patternFill>
      </fill>
      <border/>
    </dxf>
    <dxf>
      <font/>
      <fill>
        <patternFill patternType="solid">
          <fgColor rgb="FF00FF00"/>
          <bgColor rgb="FF00FF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20.29"/>
    <col customWidth="1" min="2" max="2" width="4.57"/>
    <col customWidth="1" min="3" max="3" width="57.29"/>
    <col customWidth="1" min="4" max="4" width="9.86"/>
    <col customWidth="1" min="5" max="5" width="14.14"/>
    <col customWidth="1" min="6" max="24" width="8.71"/>
  </cols>
  <sheetData>
    <row r="1" ht="12.75" customHeight="1">
      <c r="A1" s="1" t="s">
        <v>0</v>
      </c>
      <c r="G1" s="2" t="s">
        <v>1</v>
      </c>
      <c r="H1" s="3"/>
      <c r="I1" s="3"/>
      <c r="J1" s="3"/>
      <c r="K1" s="3"/>
      <c r="L1" s="3"/>
      <c r="M1" s="3"/>
      <c r="N1" s="4"/>
      <c r="O1" s="4"/>
    </row>
    <row r="2" ht="12.75" customHeight="1">
      <c r="A2" s="5"/>
      <c r="B2" s="6"/>
      <c r="C2" s="5"/>
      <c r="D2" s="5"/>
      <c r="E2" s="5"/>
      <c r="G2" s="7"/>
      <c r="H2" s="4"/>
      <c r="I2" s="4"/>
      <c r="J2" s="4"/>
      <c r="K2" s="4"/>
      <c r="L2" s="4"/>
      <c r="M2" s="4"/>
      <c r="N2" s="4"/>
      <c r="O2" s="4"/>
    </row>
    <row r="3" ht="12.75" customHeight="1">
      <c r="A3" s="8" t="s">
        <v>2</v>
      </c>
      <c r="C3" s="9"/>
      <c r="D3" s="10"/>
      <c r="E3" s="10"/>
      <c r="F3" s="10"/>
      <c r="G3" s="4"/>
      <c r="H3" s="11" t="s">
        <v>3</v>
      </c>
      <c r="I3" s="3"/>
      <c r="J3" s="3"/>
      <c r="K3" s="3"/>
      <c r="L3" s="4"/>
      <c r="M3" s="4"/>
      <c r="N3" s="4"/>
      <c r="O3" s="4"/>
    </row>
    <row r="4" ht="12.75" customHeight="1">
      <c r="A4" s="12"/>
      <c r="B4" s="13"/>
      <c r="C4" s="13"/>
      <c r="D4" s="13"/>
      <c r="E4" s="13"/>
      <c r="G4" s="4"/>
      <c r="H4" s="11" t="s">
        <v>4</v>
      </c>
      <c r="I4" s="3"/>
      <c r="J4" s="3"/>
      <c r="K4" s="3"/>
      <c r="L4" s="3"/>
      <c r="M4" s="4"/>
      <c r="N4" s="4"/>
      <c r="O4" s="4"/>
    </row>
    <row r="5" ht="25.5" customHeight="1">
      <c r="A5" s="8" t="s">
        <v>5</v>
      </c>
      <c r="C5" s="9"/>
      <c r="D5" s="10"/>
      <c r="E5" s="10"/>
      <c r="F5" s="10"/>
      <c r="G5" s="4"/>
      <c r="H5" s="14" t="s">
        <v>6</v>
      </c>
    </row>
    <row r="6" ht="12.75" customHeight="1">
      <c r="A6" s="8" t="s">
        <v>7</v>
      </c>
      <c r="C6" s="9"/>
      <c r="D6" s="10"/>
      <c r="E6" s="10"/>
      <c r="F6" s="10"/>
      <c r="G6" s="4"/>
      <c r="H6" s="2" t="s">
        <v>8</v>
      </c>
      <c r="I6" s="3"/>
      <c r="J6" s="3"/>
      <c r="K6" s="3"/>
      <c r="L6" s="3"/>
      <c r="M6" s="3"/>
      <c r="N6" s="3"/>
      <c r="O6" s="3"/>
    </row>
    <row r="7" ht="12.75" customHeight="1">
      <c r="A7" s="8" t="s">
        <v>9</v>
      </c>
      <c r="C7" s="9"/>
      <c r="D7" s="10"/>
      <c r="E7" s="10"/>
      <c r="F7" s="10"/>
      <c r="G7" s="4"/>
      <c r="H7" s="15" t="s">
        <v>10</v>
      </c>
      <c r="I7" s="3"/>
      <c r="J7" s="3"/>
      <c r="K7" s="3"/>
      <c r="L7" s="3"/>
      <c r="M7" s="4"/>
      <c r="N7" s="4"/>
      <c r="O7" s="4"/>
    </row>
    <row r="8" ht="12.75" customHeight="1">
      <c r="A8" s="12"/>
      <c r="B8" s="13"/>
      <c r="C8" s="13"/>
      <c r="D8" s="13"/>
      <c r="E8" s="13"/>
      <c r="G8" s="4"/>
      <c r="H8" s="16" t="s">
        <v>11</v>
      </c>
      <c r="I8" s="3"/>
      <c r="J8" s="3"/>
      <c r="K8" s="3"/>
      <c r="L8" s="4"/>
      <c r="M8" s="4"/>
      <c r="N8" s="4"/>
      <c r="O8" s="4"/>
    </row>
    <row r="9" ht="13.5" customHeight="1">
      <c r="A9" s="8" t="s">
        <v>12</v>
      </c>
      <c r="C9" s="17"/>
      <c r="D9" s="10"/>
      <c r="E9" s="10"/>
      <c r="F9" s="10"/>
    </row>
    <row r="10" ht="12.75" customHeight="1">
      <c r="A10" s="5"/>
      <c r="B10" s="6"/>
      <c r="C10" s="5"/>
      <c r="D10" s="5"/>
      <c r="E10" s="5"/>
    </row>
    <row r="11" ht="13.5" customHeight="1">
      <c r="A11" s="5"/>
      <c r="B11" s="6"/>
      <c r="C11" s="5"/>
      <c r="D11" s="5"/>
      <c r="E11" s="5"/>
      <c r="H11" s="18" t="s">
        <v>13</v>
      </c>
    </row>
    <row r="12" ht="15.75" customHeight="1">
      <c r="A12" s="19" t="s">
        <v>14</v>
      </c>
      <c r="B12" s="20"/>
      <c r="C12" s="20"/>
      <c r="D12" s="20"/>
      <c r="E12" s="20"/>
      <c r="F12" s="21"/>
      <c r="H12" s="22"/>
      <c r="I12" s="23"/>
      <c r="J12" s="23"/>
      <c r="K12" s="23"/>
      <c r="L12" s="23"/>
      <c r="M12" s="23"/>
      <c r="N12" s="23"/>
      <c r="O12" s="24"/>
    </row>
    <row r="13" ht="12.75" customHeight="1">
      <c r="A13" s="25" t="s">
        <v>15</v>
      </c>
      <c r="B13" s="23"/>
      <c r="C13" s="23"/>
      <c r="D13" s="23"/>
      <c r="E13" s="23"/>
      <c r="F13" s="26"/>
      <c r="H13" s="27"/>
      <c r="O13" s="28"/>
    </row>
    <row r="14" ht="13.5" customHeight="1">
      <c r="A14" s="29" t="s">
        <v>16</v>
      </c>
      <c r="B14" s="30" t="s">
        <v>17</v>
      </c>
      <c r="C14" s="30" t="s">
        <v>18</v>
      </c>
      <c r="D14" s="30" t="s">
        <v>19</v>
      </c>
      <c r="E14" s="30" t="s">
        <v>20</v>
      </c>
      <c r="F14" s="31" t="s">
        <v>21</v>
      </c>
      <c r="H14" s="27"/>
      <c r="O14" s="28"/>
    </row>
    <row r="15" ht="12.75" customHeight="1">
      <c r="A15" s="32" t="s">
        <v>22</v>
      </c>
      <c r="B15" s="33">
        <v>5.0</v>
      </c>
      <c r="C15" s="34" t="s">
        <v>23</v>
      </c>
      <c r="D15" s="35"/>
      <c r="E15" s="36">
        <f t="shared" ref="E15:E23" si="1">D15*B15</f>
        <v>0</v>
      </c>
      <c r="F15" s="37"/>
      <c r="H15" s="27"/>
      <c r="O15" s="28"/>
    </row>
    <row r="16" ht="12.75" customHeight="1">
      <c r="A16" s="32" t="s">
        <v>24</v>
      </c>
      <c r="B16" s="33">
        <v>5.0</v>
      </c>
      <c r="C16" s="38" t="s">
        <v>25</v>
      </c>
      <c r="D16" s="35"/>
      <c r="E16" s="36">
        <f t="shared" si="1"/>
        <v>0</v>
      </c>
      <c r="F16" s="37"/>
      <c r="H16" s="27"/>
      <c r="O16" s="28"/>
    </row>
    <row r="17" ht="12.75" customHeight="1">
      <c r="A17" s="32" t="s">
        <v>26</v>
      </c>
      <c r="B17" s="39">
        <v>5.0</v>
      </c>
      <c r="C17" s="34" t="s">
        <v>27</v>
      </c>
      <c r="D17" s="35"/>
      <c r="E17" s="36">
        <f t="shared" si="1"/>
        <v>0</v>
      </c>
      <c r="F17" s="37"/>
      <c r="H17" s="27"/>
      <c r="O17" s="28"/>
    </row>
    <row r="18" ht="12.75" customHeight="1">
      <c r="A18" s="32" t="s">
        <v>28</v>
      </c>
      <c r="B18" s="39">
        <v>2.0</v>
      </c>
      <c r="C18" s="34" t="s">
        <v>29</v>
      </c>
      <c r="D18" s="35"/>
      <c r="E18" s="36">
        <f t="shared" si="1"/>
        <v>0</v>
      </c>
      <c r="F18" s="37"/>
      <c r="H18" s="27"/>
      <c r="O18" s="28"/>
    </row>
    <row r="19" ht="12.75" customHeight="1">
      <c r="A19" s="32" t="s">
        <v>30</v>
      </c>
      <c r="B19" s="39">
        <v>2.0</v>
      </c>
      <c r="C19" s="34" t="s">
        <v>31</v>
      </c>
      <c r="D19" s="35"/>
      <c r="E19" s="36">
        <f t="shared" si="1"/>
        <v>0</v>
      </c>
      <c r="F19" s="37"/>
      <c r="H19" s="27"/>
      <c r="O19" s="28"/>
    </row>
    <row r="20" ht="1.5" customHeight="1">
      <c r="A20" s="40" t="s">
        <v>32</v>
      </c>
      <c r="B20" s="39">
        <v>2.0</v>
      </c>
      <c r="C20" s="41" t="s">
        <v>33</v>
      </c>
      <c r="D20" s="35"/>
      <c r="E20" s="36">
        <f t="shared" si="1"/>
        <v>0</v>
      </c>
      <c r="F20" s="37"/>
      <c r="H20" s="27"/>
      <c r="O20" s="28"/>
    </row>
    <row r="21" ht="12.75" customHeight="1">
      <c r="A21" s="40" t="s">
        <v>34</v>
      </c>
      <c r="B21" s="42">
        <v>44.0</v>
      </c>
      <c r="C21" s="43" t="s">
        <v>35</v>
      </c>
      <c r="D21" s="35"/>
      <c r="E21" s="36">
        <f t="shared" si="1"/>
        <v>0</v>
      </c>
      <c r="F21" s="37"/>
      <c r="H21" s="27"/>
      <c r="O21" s="28"/>
    </row>
    <row r="22" ht="12.75" customHeight="1">
      <c r="A22" s="44" t="s">
        <v>36</v>
      </c>
      <c r="B22" s="45">
        <v>44.0</v>
      </c>
      <c r="C22" s="46" t="s">
        <v>37</v>
      </c>
      <c r="D22" s="35"/>
      <c r="E22" s="36">
        <f t="shared" si="1"/>
        <v>0</v>
      </c>
      <c r="F22" s="37"/>
      <c r="H22" s="27"/>
      <c r="O22" s="28"/>
    </row>
    <row r="23" ht="12.75" customHeight="1">
      <c r="A23" s="40"/>
      <c r="B23" s="42"/>
      <c r="C23" s="43"/>
      <c r="D23" s="35"/>
      <c r="E23" s="36">
        <f t="shared" si="1"/>
        <v>0</v>
      </c>
      <c r="F23" s="37"/>
      <c r="H23" s="27"/>
      <c r="O23" s="28"/>
    </row>
    <row r="24" ht="12.75" customHeight="1">
      <c r="A24" s="47" t="s">
        <v>38</v>
      </c>
      <c r="B24" s="48"/>
      <c r="C24" s="48"/>
      <c r="D24" s="48"/>
      <c r="E24" s="48"/>
      <c r="F24" s="49"/>
      <c r="H24" s="27"/>
      <c r="O24" s="28"/>
    </row>
    <row r="25" ht="12.75" customHeight="1">
      <c r="A25" s="32" t="s">
        <v>22</v>
      </c>
      <c r="B25" s="33">
        <v>5.0</v>
      </c>
      <c r="C25" s="34" t="s">
        <v>23</v>
      </c>
      <c r="D25" s="35"/>
      <c r="E25" s="36">
        <f t="shared" ref="E25:E29" si="2">D25*B25</f>
        <v>0</v>
      </c>
      <c r="F25" s="37"/>
      <c r="H25" s="27"/>
      <c r="O25" s="28"/>
    </row>
    <row r="26" ht="12.75" customHeight="1">
      <c r="A26" s="32" t="s">
        <v>24</v>
      </c>
      <c r="B26" s="33">
        <v>5.0</v>
      </c>
      <c r="C26" s="38" t="s">
        <v>25</v>
      </c>
      <c r="D26" s="35"/>
      <c r="E26" s="36">
        <f t="shared" si="2"/>
        <v>0</v>
      </c>
      <c r="F26" s="37"/>
      <c r="H26" s="27"/>
      <c r="O26" s="28"/>
    </row>
    <row r="27" ht="12.75" customHeight="1">
      <c r="A27" s="32" t="s">
        <v>28</v>
      </c>
      <c r="B27" s="39">
        <v>2.0</v>
      </c>
      <c r="C27" s="34" t="s">
        <v>29</v>
      </c>
      <c r="D27" s="35"/>
      <c r="E27" s="36">
        <f t="shared" si="2"/>
        <v>0</v>
      </c>
      <c r="F27" s="37"/>
      <c r="H27" s="27"/>
      <c r="O27" s="28"/>
    </row>
    <row r="28" ht="12.75" customHeight="1">
      <c r="A28" s="32"/>
      <c r="B28" s="39"/>
      <c r="C28" s="34"/>
      <c r="D28" s="35"/>
      <c r="E28" s="36">
        <f t="shared" si="2"/>
        <v>0</v>
      </c>
      <c r="F28" s="37"/>
      <c r="H28" s="27"/>
      <c r="O28" s="28"/>
    </row>
    <row r="29" ht="12.75" customHeight="1">
      <c r="A29" s="50"/>
      <c r="B29" s="39"/>
      <c r="C29" s="51"/>
      <c r="D29" s="35"/>
      <c r="E29" s="36">
        <f t="shared" si="2"/>
        <v>0</v>
      </c>
      <c r="F29" s="37"/>
      <c r="H29" s="27"/>
      <c r="O29" s="28"/>
    </row>
    <row r="30" ht="12.75" customHeight="1">
      <c r="A30" s="47" t="s">
        <v>39</v>
      </c>
      <c r="B30" s="48"/>
      <c r="C30" s="48"/>
      <c r="D30" s="48"/>
      <c r="E30" s="48"/>
      <c r="F30" s="49"/>
      <c r="H30" s="52"/>
      <c r="I30" s="53"/>
      <c r="J30" s="53"/>
      <c r="K30" s="53"/>
      <c r="L30" s="53"/>
      <c r="M30" s="53"/>
      <c r="N30" s="53"/>
      <c r="O30" s="54"/>
    </row>
    <row r="31" ht="12.75" customHeight="1">
      <c r="A31" s="32" t="s">
        <v>22</v>
      </c>
      <c r="B31" s="33">
        <v>5.0</v>
      </c>
      <c r="C31" s="34" t="s">
        <v>23</v>
      </c>
      <c r="D31" s="35"/>
      <c r="E31" s="36">
        <f t="shared" ref="E31:E35" si="3">D31*B31</f>
        <v>0</v>
      </c>
      <c r="F31" s="37"/>
    </row>
    <row r="32" ht="12.75" customHeight="1">
      <c r="A32" s="32" t="s">
        <v>24</v>
      </c>
      <c r="B32" s="33">
        <v>5.0</v>
      </c>
      <c r="C32" s="38" t="s">
        <v>25</v>
      </c>
      <c r="D32" s="35"/>
      <c r="E32" s="36">
        <f t="shared" si="3"/>
        <v>0</v>
      </c>
      <c r="F32" s="37"/>
    </row>
    <row r="33" ht="12.75" customHeight="1">
      <c r="A33" s="32" t="s">
        <v>26</v>
      </c>
      <c r="B33" s="39">
        <v>5.0</v>
      </c>
      <c r="C33" s="34" t="s">
        <v>27</v>
      </c>
      <c r="D33" s="55"/>
      <c r="E33" s="36">
        <f t="shared" si="3"/>
        <v>0</v>
      </c>
      <c r="F33" s="37"/>
    </row>
    <row r="34" ht="12.75" customHeight="1">
      <c r="A34" s="32" t="s">
        <v>28</v>
      </c>
      <c r="B34" s="39">
        <v>2.0</v>
      </c>
      <c r="C34" s="34" t="s">
        <v>29</v>
      </c>
      <c r="D34" s="55"/>
      <c r="E34" s="36">
        <f t="shared" si="3"/>
        <v>0</v>
      </c>
      <c r="F34" s="37"/>
    </row>
    <row r="35" ht="12.75" customHeight="1">
      <c r="A35" s="56"/>
      <c r="B35" s="57"/>
      <c r="C35" s="58"/>
      <c r="D35" s="59"/>
      <c r="E35" s="60">
        <f t="shared" si="3"/>
        <v>0</v>
      </c>
      <c r="F35" s="61"/>
    </row>
    <row r="36" ht="12.75" customHeight="1">
      <c r="A36" s="62" t="s">
        <v>40</v>
      </c>
      <c r="E36" s="63">
        <f>SUMIFS(E15:E35,F15:F35,"Yes")</f>
        <v>0</v>
      </c>
    </row>
    <row r="37" ht="12.75" customHeight="1">
      <c r="A37" s="62" t="s">
        <v>41</v>
      </c>
      <c r="E37" s="63">
        <f>7.75%*E36</f>
        <v>0</v>
      </c>
    </row>
    <row r="38" ht="12.75" customHeight="1">
      <c r="A38" s="62" t="s">
        <v>42</v>
      </c>
      <c r="E38" s="64">
        <f t="array" ref="E38">SUMIFS(E15:E35,F15:F35,{"","No"})</f>
        <v>0</v>
      </c>
    </row>
    <row r="39" ht="12.75" customHeight="1">
      <c r="A39" s="65" t="s">
        <v>43</v>
      </c>
      <c r="B39" s="66"/>
      <c r="C39" s="66"/>
      <c r="D39" s="66"/>
      <c r="E39" s="67">
        <v>0.0</v>
      </c>
    </row>
    <row r="40" ht="12.75" customHeight="1">
      <c r="A40" s="68" t="s">
        <v>44</v>
      </c>
      <c r="E40" s="69">
        <f>SUM(E36:E39)</f>
        <v>0</v>
      </c>
    </row>
    <row r="41" ht="12.75" customHeight="1">
      <c r="A41" s="4"/>
      <c r="B41" s="4"/>
      <c r="C41" s="4"/>
      <c r="D41" s="4"/>
      <c r="E41" s="70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ht="12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ht="12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ht="12.75" customHeight="1">
      <c r="A44" s="71" t="s">
        <v>2</v>
      </c>
      <c r="C44" s="72" t="str">
        <f>$C$3</f>
        <v/>
      </c>
      <c r="D44" s="10"/>
      <c r="E44" s="10"/>
      <c r="F44" s="10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ht="12.75" customHeight="1">
      <c r="A45" s="73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ht="25.5" customHeight="1">
      <c r="A46" s="71" t="s">
        <v>5</v>
      </c>
      <c r="C46" s="72" t="str">
        <f>$C$5</f>
        <v/>
      </c>
      <c r="D46" s="10"/>
      <c r="E46" s="10"/>
      <c r="F46" s="10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ht="12.75" customHeight="1">
      <c r="A47" s="71" t="s">
        <v>7</v>
      </c>
      <c r="C47" s="72" t="str">
        <f>$C$6</f>
        <v/>
      </c>
      <c r="D47" s="10"/>
      <c r="E47" s="10"/>
      <c r="F47" s="10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ht="12.75" customHeight="1">
      <c r="A48" s="71" t="s">
        <v>9</v>
      </c>
      <c r="C48" s="72" t="str">
        <f>$C$7</f>
        <v/>
      </c>
      <c r="D48" s="10"/>
      <c r="E48" s="10"/>
      <c r="F48" s="10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ht="12.75" customHeight="1">
      <c r="A49" s="73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ht="12.75" customHeight="1">
      <c r="A50" s="71" t="s">
        <v>12</v>
      </c>
      <c r="C50" s="72" t="str">
        <f>$C$9</f>
        <v/>
      </c>
      <c r="D50" s="10"/>
      <c r="E50" s="10"/>
      <c r="F50" s="10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ht="12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ht="13.5" customHeight="1">
      <c r="A52" s="5"/>
      <c r="B52" s="6"/>
      <c r="C52" s="5"/>
      <c r="D52" s="5"/>
      <c r="E52" s="5"/>
    </row>
    <row r="53" ht="12.75" customHeight="1">
      <c r="A53" s="74" t="s">
        <v>45</v>
      </c>
      <c r="B53" s="20"/>
      <c r="C53" s="20"/>
      <c r="D53" s="20"/>
      <c r="E53" s="20"/>
      <c r="F53" s="21"/>
    </row>
    <row r="54" ht="13.5" customHeight="1">
      <c r="A54" s="25" t="s">
        <v>15</v>
      </c>
      <c r="B54" s="23"/>
      <c r="C54" s="23"/>
      <c r="D54" s="23"/>
      <c r="E54" s="23"/>
      <c r="F54" s="26"/>
    </row>
    <row r="55" ht="12.75" customHeight="1">
      <c r="A55" s="29" t="s">
        <v>16</v>
      </c>
      <c r="B55" s="30" t="s">
        <v>17</v>
      </c>
      <c r="C55" s="30" t="s">
        <v>18</v>
      </c>
      <c r="D55" s="30" t="s">
        <v>19</v>
      </c>
      <c r="E55" s="30" t="s">
        <v>20</v>
      </c>
      <c r="F55" s="31" t="s">
        <v>21</v>
      </c>
    </row>
    <row r="56" ht="12.75" customHeight="1">
      <c r="A56" s="32" t="s">
        <v>22</v>
      </c>
      <c r="B56" s="33">
        <v>5.0</v>
      </c>
      <c r="C56" s="34" t="s">
        <v>23</v>
      </c>
      <c r="D56" s="35"/>
      <c r="E56" s="36">
        <f t="shared" ref="E56:E64" si="4">D56*B56</f>
        <v>0</v>
      </c>
      <c r="F56" s="37"/>
    </row>
    <row r="57" ht="12.75" customHeight="1">
      <c r="A57" s="32" t="s">
        <v>24</v>
      </c>
      <c r="B57" s="33">
        <v>5.0</v>
      </c>
      <c r="C57" s="38" t="s">
        <v>25</v>
      </c>
      <c r="D57" s="35"/>
      <c r="E57" s="36">
        <f t="shared" si="4"/>
        <v>0</v>
      </c>
      <c r="F57" s="37"/>
    </row>
    <row r="58" ht="1.5" customHeight="1">
      <c r="A58" s="32" t="s">
        <v>26</v>
      </c>
      <c r="B58" s="39">
        <v>5.0</v>
      </c>
      <c r="C58" s="34" t="s">
        <v>27</v>
      </c>
      <c r="D58" s="35"/>
      <c r="E58" s="36">
        <f t="shared" si="4"/>
        <v>0</v>
      </c>
      <c r="F58" s="37"/>
    </row>
    <row r="59" ht="12.75" customHeight="1">
      <c r="A59" s="32" t="s">
        <v>28</v>
      </c>
      <c r="B59" s="39">
        <v>2.0</v>
      </c>
      <c r="C59" s="34" t="s">
        <v>29</v>
      </c>
      <c r="D59" s="35"/>
      <c r="E59" s="36">
        <f t="shared" si="4"/>
        <v>0</v>
      </c>
      <c r="F59" s="37"/>
    </row>
    <row r="60" ht="12.75" customHeight="1">
      <c r="A60" s="32" t="s">
        <v>30</v>
      </c>
      <c r="B60" s="39">
        <v>2.0</v>
      </c>
      <c r="C60" s="34" t="s">
        <v>31</v>
      </c>
      <c r="D60" s="35"/>
      <c r="E60" s="36">
        <f t="shared" si="4"/>
        <v>0</v>
      </c>
      <c r="F60" s="37"/>
    </row>
    <row r="61" ht="12.75" customHeight="1">
      <c r="A61" s="40" t="s">
        <v>32</v>
      </c>
      <c r="B61" s="39">
        <v>2.0</v>
      </c>
      <c r="C61" s="41" t="s">
        <v>33</v>
      </c>
      <c r="D61" s="35"/>
      <c r="E61" s="36">
        <f t="shared" si="4"/>
        <v>0</v>
      </c>
      <c r="F61" s="37"/>
    </row>
    <row r="62" ht="12.75" customHeight="1">
      <c r="A62" s="40" t="s">
        <v>34</v>
      </c>
      <c r="B62" s="42">
        <v>43.0</v>
      </c>
      <c r="C62" s="43" t="s">
        <v>35</v>
      </c>
      <c r="D62" s="35"/>
      <c r="E62" s="36">
        <f t="shared" si="4"/>
        <v>0</v>
      </c>
      <c r="F62" s="37"/>
    </row>
    <row r="63" ht="12.75" customHeight="1">
      <c r="A63" s="44" t="s">
        <v>36</v>
      </c>
      <c r="B63" s="45">
        <v>43.0</v>
      </c>
      <c r="C63" s="46" t="s">
        <v>37</v>
      </c>
      <c r="D63" s="35"/>
      <c r="E63" s="36">
        <f t="shared" si="4"/>
        <v>0</v>
      </c>
      <c r="F63" s="37"/>
    </row>
    <row r="64" ht="12.75" customHeight="1">
      <c r="A64" s="40"/>
      <c r="B64" s="42"/>
      <c r="C64" s="43"/>
      <c r="D64" s="35"/>
      <c r="E64" s="36">
        <f t="shared" si="4"/>
        <v>0</v>
      </c>
      <c r="F64" s="37"/>
    </row>
    <row r="65" ht="12.75" customHeight="1">
      <c r="A65" s="47" t="s">
        <v>38</v>
      </c>
      <c r="B65" s="48"/>
      <c r="C65" s="48"/>
      <c r="D65" s="48"/>
      <c r="E65" s="48"/>
      <c r="F65" s="49"/>
    </row>
    <row r="66" ht="12.75" customHeight="1">
      <c r="A66" s="32" t="s">
        <v>22</v>
      </c>
      <c r="B66" s="33">
        <v>5.0</v>
      </c>
      <c r="C66" s="34" t="s">
        <v>23</v>
      </c>
      <c r="D66" s="35"/>
      <c r="E66" s="36">
        <f t="shared" ref="E66:E70" si="5">D66*B66</f>
        <v>0</v>
      </c>
      <c r="F66" s="37"/>
    </row>
    <row r="67" ht="12.75" customHeight="1">
      <c r="A67" s="32" t="s">
        <v>24</v>
      </c>
      <c r="B67" s="33">
        <v>5.0</v>
      </c>
      <c r="C67" s="38" t="s">
        <v>25</v>
      </c>
      <c r="D67" s="35"/>
      <c r="E67" s="36">
        <f t="shared" si="5"/>
        <v>0</v>
      </c>
      <c r="F67" s="37"/>
    </row>
    <row r="68" ht="12.75" customHeight="1">
      <c r="A68" s="32" t="s">
        <v>28</v>
      </c>
      <c r="B68" s="39">
        <v>2.0</v>
      </c>
      <c r="C68" s="34" t="s">
        <v>29</v>
      </c>
      <c r="D68" s="35"/>
      <c r="E68" s="36">
        <f t="shared" si="5"/>
        <v>0</v>
      </c>
      <c r="F68" s="37"/>
    </row>
    <row r="69" ht="12.75" customHeight="1">
      <c r="A69" s="32"/>
      <c r="B69" s="39"/>
      <c r="C69" s="34"/>
      <c r="D69" s="35"/>
      <c r="E69" s="36">
        <f t="shared" si="5"/>
        <v>0</v>
      </c>
      <c r="F69" s="37"/>
    </row>
    <row r="70" ht="12.75" customHeight="1">
      <c r="A70" s="50"/>
      <c r="B70" s="39"/>
      <c r="C70" s="51"/>
      <c r="D70" s="35"/>
      <c r="E70" s="36">
        <f t="shared" si="5"/>
        <v>0</v>
      </c>
      <c r="F70" s="37"/>
    </row>
    <row r="71" ht="12.75" customHeight="1">
      <c r="A71" s="47" t="s">
        <v>39</v>
      </c>
      <c r="B71" s="48"/>
      <c r="C71" s="48"/>
      <c r="D71" s="48"/>
      <c r="E71" s="48"/>
      <c r="F71" s="49"/>
    </row>
    <row r="72" ht="12.75" customHeight="1">
      <c r="A72" s="32" t="s">
        <v>22</v>
      </c>
      <c r="B72" s="33">
        <v>5.0</v>
      </c>
      <c r="C72" s="34" t="s">
        <v>23</v>
      </c>
      <c r="D72" s="35"/>
      <c r="E72" s="36">
        <f t="shared" ref="E72:E76" si="6">D72*B72</f>
        <v>0</v>
      </c>
      <c r="F72" s="37"/>
    </row>
    <row r="73" ht="12.75" customHeight="1">
      <c r="A73" s="32" t="s">
        <v>24</v>
      </c>
      <c r="B73" s="33">
        <v>5.0</v>
      </c>
      <c r="C73" s="38" t="s">
        <v>25</v>
      </c>
      <c r="D73" s="35"/>
      <c r="E73" s="36">
        <f t="shared" si="6"/>
        <v>0</v>
      </c>
      <c r="F73" s="37"/>
    </row>
    <row r="74" ht="12.75" customHeight="1">
      <c r="A74" s="32" t="s">
        <v>26</v>
      </c>
      <c r="B74" s="39">
        <v>5.0</v>
      </c>
      <c r="C74" s="34" t="s">
        <v>27</v>
      </c>
      <c r="D74" s="55"/>
      <c r="E74" s="36">
        <f t="shared" si="6"/>
        <v>0</v>
      </c>
      <c r="F74" s="37"/>
    </row>
    <row r="75" ht="12.75" customHeight="1">
      <c r="A75" s="32" t="s">
        <v>28</v>
      </c>
      <c r="B75" s="39">
        <v>2.0</v>
      </c>
      <c r="C75" s="34" t="s">
        <v>29</v>
      </c>
      <c r="D75" s="55"/>
      <c r="E75" s="36">
        <f t="shared" si="6"/>
        <v>0</v>
      </c>
      <c r="F75" s="37"/>
    </row>
    <row r="76" ht="12.75" customHeight="1">
      <c r="A76" s="56"/>
      <c r="B76" s="57"/>
      <c r="C76" s="58"/>
      <c r="D76" s="59"/>
      <c r="E76" s="60">
        <f t="shared" si="6"/>
        <v>0</v>
      </c>
      <c r="F76" s="61"/>
    </row>
    <row r="77" ht="12.75" customHeight="1">
      <c r="A77" s="62" t="s">
        <v>40</v>
      </c>
      <c r="E77" s="63">
        <f>SUMIFS(E56:E76,F56:F76,"Yes")</f>
        <v>0</v>
      </c>
    </row>
    <row r="78" ht="12.75" customHeight="1">
      <c r="A78" s="62" t="s">
        <v>41</v>
      </c>
      <c r="E78" s="63">
        <f>7.75%*E77</f>
        <v>0</v>
      </c>
    </row>
    <row r="79">
      <c r="A79" s="62" t="s">
        <v>42</v>
      </c>
      <c r="E79" s="64">
        <f t="array" ref="E79">SUMIFS(E56:E76,F56:F76,{"","No"})</f>
        <v>0</v>
      </c>
    </row>
    <row r="80" ht="12.75" customHeight="1">
      <c r="A80" s="65" t="s">
        <v>43</v>
      </c>
      <c r="B80" s="66"/>
      <c r="C80" s="66"/>
      <c r="D80" s="66"/>
      <c r="E80" s="67">
        <v>0.0</v>
      </c>
    </row>
    <row r="81" ht="12.75" customHeight="1">
      <c r="A81" s="68" t="s">
        <v>44</v>
      </c>
      <c r="E81" s="69">
        <f>SUM(E77:E80)</f>
        <v>0</v>
      </c>
    </row>
    <row r="82" ht="12.75" customHeight="1">
      <c r="A82" s="4"/>
      <c r="B82" s="4"/>
      <c r="C82" s="4"/>
      <c r="D82" s="4"/>
      <c r="E82" s="70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ht="12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ht="12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ht="12.75" customHeight="1">
      <c r="A85" s="71" t="s">
        <v>2</v>
      </c>
      <c r="C85" s="72" t="str">
        <f>$C$3</f>
        <v/>
      </c>
      <c r="D85" s="10"/>
      <c r="E85" s="10"/>
      <c r="F85" s="10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ht="12.75" customHeight="1">
      <c r="A86" s="73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ht="25.5" customHeight="1">
      <c r="A87" s="71" t="s">
        <v>5</v>
      </c>
      <c r="C87" s="72" t="str">
        <f>$C$5</f>
        <v/>
      </c>
      <c r="D87" s="10"/>
      <c r="E87" s="10"/>
      <c r="F87" s="10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ht="12.75" customHeight="1">
      <c r="A88" s="71" t="s">
        <v>7</v>
      </c>
      <c r="C88" s="72" t="str">
        <f>$C$6</f>
        <v/>
      </c>
      <c r="D88" s="10"/>
      <c r="E88" s="10"/>
      <c r="F88" s="10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ht="12.75" customHeight="1">
      <c r="A89" s="71" t="s">
        <v>9</v>
      </c>
      <c r="C89" s="72" t="str">
        <f>$C$7</f>
        <v/>
      </c>
      <c r="D89" s="10"/>
      <c r="E89" s="10"/>
      <c r="F89" s="10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ht="12.75" customHeight="1">
      <c r="A90" s="73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ht="12.75" customHeight="1">
      <c r="A91" s="71" t="s">
        <v>12</v>
      </c>
      <c r="C91" s="72" t="str">
        <f>$C$9</f>
        <v/>
      </c>
      <c r="D91" s="10"/>
      <c r="E91" s="10"/>
      <c r="F91" s="10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ht="12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ht="13.5" customHeight="1">
      <c r="A93" s="5"/>
      <c r="B93" s="6"/>
      <c r="C93" s="5"/>
      <c r="D93" s="5"/>
      <c r="E93" s="5"/>
    </row>
    <row r="94" ht="12.75" customHeight="1">
      <c r="A94" s="74" t="s">
        <v>46</v>
      </c>
      <c r="B94" s="20"/>
      <c r="C94" s="20"/>
      <c r="D94" s="20"/>
      <c r="E94" s="20"/>
      <c r="F94" s="21"/>
    </row>
    <row r="95" ht="13.5" customHeight="1">
      <c r="A95" s="25" t="s">
        <v>15</v>
      </c>
      <c r="B95" s="23"/>
      <c r="C95" s="23"/>
      <c r="D95" s="23"/>
      <c r="E95" s="23"/>
      <c r="F95" s="26"/>
    </row>
    <row r="96" ht="12.75" customHeight="1">
      <c r="A96" s="29" t="s">
        <v>16</v>
      </c>
      <c r="B96" s="30" t="s">
        <v>17</v>
      </c>
      <c r="C96" s="30" t="s">
        <v>18</v>
      </c>
      <c r="D96" s="30" t="s">
        <v>19</v>
      </c>
      <c r="E96" s="30" t="s">
        <v>20</v>
      </c>
      <c r="F96" s="31" t="s">
        <v>21</v>
      </c>
    </row>
    <row r="97" ht="12.75" customHeight="1">
      <c r="A97" s="32" t="s">
        <v>22</v>
      </c>
      <c r="B97" s="33">
        <v>5.0</v>
      </c>
      <c r="C97" s="34" t="s">
        <v>23</v>
      </c>
      <c r="D97" s="35"/>
      <c r="E97" s="36">
        <f t="shared" ref="E97:E105" si="7">D97*B97</f>
        <v>0</v>
      </c>
      <c r="F97" s="37"/>
    </row>
    <row r="98" ht="12.75" customHeight="1">
      <c r="A98" s="32" t="s">
        <v>24</v>
      </c>
      <c r="B98" s="33">
        <v>5.0</v>
      </c>
      <c r="C98" s="38" t="s">
        <v>25</v>
      </c>
      <c r="D98" s="35"/>
      <c r="E98" s="36">
        <f t="shared" si="7"/>
        <v>0</v>
      </c>
      <c r="F98" s="37"/>
    </row>
    <row r="99" ht="1.5" customHeight="1">
      <c r="A99" s="32" t="s">
        <v>26</v>
      </c>
      <c r="B99" s="39">
        <v>5.0</v>
      </c>
      <c r="C99" s="34" t="s">
        <v>27</v>
      </c>
      <c r="D99" s="35"/>
      <c r="E99" s="36">
        <f t="shared" si="7"/>
        <v>0</v>
      </c>
      <c r="F99" s="37"/>
    </row>
    <row r="100" ht="12.75" customHeight="1">
      <c r="A100" s="40" t="s">
        <v>47</v>
      </c>
      <c r="B100" s="39">
        <v>2.0</v>
      </c>
      <c r="C100" s="41" t="s">
        <v>48</v>
      </c>
      <c r="D100" s="35"/>
      <c r="E100" s="36">
        <f t="shared" si="7"/>
        <v>0</v>
      </c>
      <c r="F100" s="37"/>
    </row>
    <row r="101" ht="12.75" customHeight="1">
      <c r="A101" s="40" t="s">
        <v>30</v>
      </c>
      <c r="B101" s="42">
        <v>2.0</v>
      </c>
      <c r="C101" s="43" t="s">
        <v>31</v>
      </c>
      <c r="D101" s="35"/>
      <c r="E101" s="36">
        <f t="shared" si="7"/>
        <v>0</v>
      </c>
      <c r="F101" s="37"/>
    </row>
    <row r="102" ht="12.75" customHeight="1">
      <c r="A102" s="40" t="s">
        <v>49</v>
      </c>
      <c r="B102" s="39">
        <v>2.0</v>
      </c>
      <c r="C102" s="43" t="s">
        <v>50</v>
      </c>
      <c r="D102" s="35"/>
      <c r="E102" s="36">
        <f t="shared" si="7"/>
        <v>0</v>
      </c>
      <c r="F102" s="37"/>
    </row>
    <row r="103" ht="12.75" customHeight="1">
      <c r="A103" s="32" t="s">
        <v>34</v>
      </c>
      <c r="B103" s="39">
        <v>76.0</v>
      </c>
      <c r="C103" s="34" t="s">
        <v>35</v>
      </c>
      <c r="D103" s="35"/>
      <c r="E103" s="36">
        <f t="shared" si="7"/>
        <v>0</v>
      </c>
      <c r="F103" s="37"/>
    </row>
    <row r="104" ht="12.75" customHeight="1">
      <c r="A104" s="44" t="s">
        <v>36</v>
      </c>
      <c r="B104" s="45">
        <v>76.0</v>
      </c>
      <c r="C104" s="46" t="s">
        <v>37</v>
      </c>
      <c r="D104" s="35"/>
      <c r="E104" s="36">
        <f t="shared" si="7"/>
        <v>0</v>
      </c>
      <c r="F104" s="37"/>
    </row>
    <row r="105" ht="12.75" customHeight="1">
      <c r="A105" s="40"/>
      <c r="B105" s="42"/>
      <c r="C105" s="43"/>
      <c r="D105" s="35"/>
      <c r="E105" s="36">
        <f t="shared" si="7"/>
        <v>0</v>
      </c>
      <c r="F105" s="37"/>
    </row>
    <row r="106" ht="12.75" customHeight="1">
      <c r="A106" s="47" t="s">
        <v>38</v>
      </c>
      <c r="B106" s="48"/>
      <c r="C106" s="48"/>
      <c r="D106" s="48"/>
      <c r="E106" s="48"/>
      <c r="F106" s="49"/>
    </row>
    <row r="107" ht="12.75" customHeight="1">
      <c r="A107" s="32" t="s">
        <v>22</v>
      </c>
      <c r="B107" s="33">
        <v>5.0</v>
      </c>
      <c r="C107" s="34" t="s">
        <v>23</v>
      </c>
      <c r="D107" s="35"/>
      <c r="E107" s="36">
        <f t="shared" ref="E107:E109" si="8">D107*B107</f>
        <v>0</v>
      </c>
      <c r="F107" s="37"/>
    </row>
    <row r="108" ht="12.75" customHeight="1">
      <c r="A108" s="32" t="s">
        <v>24</v>
      </c>
      <c r="B108" s="33">
        <v>5.0</v>
      </c>
      <c r="C108" s="38" t="s">
        <v>25</v>
      </c>
      <c r="D108" s="35"/>
      <c r="E108" s="36">
        <f t="shared" si="8"/>
        <v>0</v>
      </c>
      <c r="F108" s="37"/>
    </row>
    <row r="109" ht="12.75" customHeight="1">
      <c r="A109" s="40" t="s">
        <v>47</v>
      </c>
      <c r="B109" s="39">
        <v>2.0</v>
      </c>
      <c r="C109" s="41" t="s">
        <v>48</v>
      </c>
      <c r="D109" s="35"/>
      <c r="E109" s="36">
        <f t="shared" si="8"/>
        <v>0</v>
      </c>
      <c r="F109" s="37"/>
    </row>
    <row r="110" ht="12.75" customHeight="1">
      <c r="D110" s="35"/>
      <c r="E110" s="36">
        <f>D110*B109</f>
        <v>0</v>
      </c>
      <c r="F110" s="37"/>
    </row>
    <row r="111" ht="12.75" customHeight="1">
      <c r="A111" s="50"/>
      <c r="B111" s="39"/>
      <c r="C111" s="51"/>
      <c r="D111" s="35"/>
      <c r="E111" s="36">
        <f>D111*B111</f>
        <v>0</v>
      </c>
      <c r="F111" s="37"/>
    </row>
    <row r="112" ht="12.75" customHeight="1">
      <c r="A112" s="47" t="s">
        <v>39</v>
      </c>
      <c r="B112" s="48"/>
      <c r="C112" s="48"/>
      <c r="D112" s="48"/>
      <c r="E112" s="48"/>
      <c r="F112" s="49"/>
    </row>
    <row r="113" ht="12.75" customHeight="1">
      <c r="A113" s="32" t="s">
        <v>22</v>
      </c>
      <c r="B113" s="33">
        <v>5.0</v>
      </c>
      <c r="C113" s="34" t="s">
        <v>23</v>
      </c>
      <c r="D113" s="35"/>
      <c r="E113" s="36">
        <f t="shared" ref="E113:E117" si="9">D113*B113</f>
        <v>0</v>
      </c>
      <c r="F113" s="37"/>
    </row>
    <row r="114" ht="12.75" customHeight="1">
      <c r="A114" s="32" t="s">
        <v>24</v>
      </c>
      <c r="B114" s="33">
        <v>5.0</v>
      </c>
      <c r="C114" s="38" t="s">
        <v>25</v>
      </c>
      <c r="D114" s="35"/>
      <c r="E114" s="36">
        <f t="shared" si="9"/>
        <v>0</v>
      </c>
      <c r="F114" s="37"/>
    </row>
    <row r="115" ht="12.75" customHeight="1">
      <c r="A115" s="32" t="s">
        <v>26</v>
      </c>
      <c r="B115" s="39">
        <v>5.0</v>
      </c>
      <c r="C115" s="34" t="s">
        <v>27</v>
      </c>
      <c r="D115" s="55"/>
      <c r="E115" s="36">
        <f t="shared" si="9"/>
        <v>0</v>
      </c>
      <c r="F115" s="37"/>
    </row>
    <row r="116" ht="12.75" customHeight="1">
      <c r="A116" s="40" t="s">
        <v>47</v>
      </c>
      <c r="B116" s="39">
        <v>2.0</v>
      </c>
      <c r="C116" s="41" t="s">
        <v>48</v>
      </c>
      <c r="D116" s="55"/>
      <c r="E116" s="36">
        <f t="shared" si="9"/>
        <v>0</v>
      </c>
      <c r="F116" s="37"/>
    </row>
    <row r="117" ht="12.75" customHeight="1">
      <c r="A117" s="56"/>
      <c r="B117" s="57"/>
      <c r="C117" s="58"/>
      <c r="D117" s="59"/>
      <c r="E117" s="60">
        <f t="shared" si="9"/>
        <v>0</v>
      </c>
      <c r="F117" s="61"/>
    </row>
    <row r="118" ht="12.75" customHeight="1">
      <c r="A118" s="62" t="s">
        <v>40</v>
      </c>
      <c r="E118" s="63">
        <f>SUMIFS(E97:E117,F97:F117,"Yes")</f>
        <v>0</v>
      </c>
    </row>
    <row r="119" ht="12.75" customHeight="1">
      <c r="A119" s="62" t="s">
        <v>41</v>
      </c>
      <c r="E119" s="63">
        <f>7.75%*E118</f>
        <v>0</v>
      </c>
    </row>
    <row r="120">
      <c r="A120" s="62" t="s">
        <v>42</v>
      </c>
      <c r="E120" s="64">
        <f t="array" ref="E120">SUMIFS(E97:E117,F97:F117,{"","No"})</f>
        <v>0</v>
      </c>
    </row>
    <row r="121" ht="12.75" customHeight="1">
      <c r="A121" s="65" t="s">
        <v>43</v>
      </c>
      <c r="B121" s="66"/>
      <c r="C121" s="66"/>
      <c r="D121" s="66"/>
      <c r="E121" s="67">
        <v>0.0</v>
      </c>
    </row>
    <row r="122" ht="12.75" customHeight="1">
      <c r="A122" s="68" t="s">
        <v>44</v>
      </c>
      <c r="E122" s="69">
        <f>SUM(E118:E121)</f>
        <v>0</v>
      </c>
    </row>
    <row r="123" ht="12.75" customHeight="1">
      <c r="A123" s="4"/>
      <c r="B123" s="4"/>
      <c r="C123" s="4"/>
      <c r="D123" s="4"/>
      <c r="E123" s="70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ht="12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ht="12.75" customHeight="1">
      <c r="A126" s="71" t="s">
        <v>2</v>
      </c>
      <c r="C126" s="72" t="str">
        <f>$C$3</f>
        <v/>
      </c>
      <c r="D126" s="10"/>
      <c r="E126" s="10"/>
      <c r="F126" s="10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ht="12.75" customHeight="1">
      <c r="A127" s="73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ht="25.5" customHeight="1">
      <c r="A128" s="71" t="s">
        <v>5</v>
      </c>
      <c r="C128" s="72" t="str">
        <f>$C$5</f>
        <v/>
      </c>
      <c r="D128" s="10"/>
      <c r="E128" s="10"/>
      <c r="F128" s="10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ht="12.75" customHeight="1">
      <c r="A129" s="71" t="s">
        <v>7</v>
      </c>
      <c r="C129" s="72" t="str">
        <f>$C$6</f>
        <v/>
      </c>
      <c r="D129" s="10"/>
      <c r="E129" s="10"/>
      <c r="F129" s="10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ht="12.75" customHeight="1">
      <c r="A130" s="71" t="s">
        <v>9</v>
      </c>
      <c r="C130" s="72" t="str">
        <f>$C$7</f>
        <v/>
      </c>
      <c r="D130" s="10"/>
      <c r="E130" s="10"/>
      <c r="F130" s="10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ht="12.75" customHeight="1">
      <c r="A131" s="73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ht="12.75" customHeight="1">
      <c r="A132" s="71" t="s">
        <v>12</v>
      </c>
      <c r="C132" s="72" t="str">
        <f>$C$9</f>
        <v/>
      </c>
      <c r="D132" s="10"/>
      <c r="E132" s="10"/>
      <c r="F132" s="10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ht="13.5" customHeight="1">
      <c r="A134" s="5"/>
      <c r="B134" s="6"/>
      <c r="C134" s="5"/>
      <c r="D134" s="5"/>
      <c r="E134" s="5"/>
    </row>
    <row r="135" ht="12.75" customHeight="1">
      <c r="A135" s="74" t="s">
        <v>51</v>
      </c>
      <c r="B135" s="20"/>
      <c r="C135" s="20"/>
      <c r="D135" s="20"/>
      <c r="E135" s="20"/>
      <c r="F135" s="21"/>
    </row>
    <row r="136" ht="13.5" customHeight="1">
      <c r="A136" s="25" t="s">
        <v>15</v>
      </c>
      <c r="B136" s="23"/>
      <c r="C136" s="23"/>
      <c r="D136" s="23"/>
      <c r="E136" s="23"/>
      <c r="F136" s="26"/>
    </row>
    <row r="137" ht="12.75" customHeight="1">
      <c r="A137" s="29" t="s">
        <v>16</v>
      </c>
      <c r="B137" s="30" t="s">
        <v>17</v>
      </c>
      <c r="C137" s="30" t="s">
        <v>18</v>
      </c>
      <c r="D137" s="30" t="s">
        <v>19</v>
      </c>
      <c r="E137" s="30" t="s">
        <v>20</v>
      </c>
      <c r="F137" s="31" t="s">
        <v>21</v>
      </c>
    </row>
    <row r="138" ht="12.75" customHeight="1">
      <c r="A138" s="32" t="s">
        <v>22</v>
      </c>
      <c r="B138" s="33">
        <v>5.0</v>
      </c>
      <c r="C138" s="34" t="s">
        <v>23</v>
      </c>
      <c r="D138" s="35"/>
      <c r="E138" s="36">
        <f t="shared" ref="E138:E146" si="10">D138*B138</f>
        <v>0</v>
      </c>
      <c r="F138" s="37"/>
    </row>
    <row r="139" ht="12.75" customHeight="1">
      <c r="A139" s="32" t="s">
        <v>24</v>
      </c>
      <c r="B139" s="33">
        <v>5.0</v>
      </c>
      <c r="C139" s="38" t="s">
        <v>25</v>
      </c>
      <c r="D139" s="35"/>
      <c r="E139" s="36">
        <f t="shared" si="10"/>
        <v>0</v>
      </c>
      <c r="F139" s="37"/>
    </row>
    <row r="140" ht="1.5" customHeight="1">
      <c r="A140" s="32" t="s">
        <v>26</v>
      </c>
      <c r="B140" s="39">
        <v>5.0</v>
      </c>
      <c r="C140" s="34" t="s">
        <v>27</v>
      </c>
      <c r="D140" s="35"/>
      <c r="E140" s="36">
        <f t="shared" si="10"/>
        <v>0</v>
      </c>
      <c r="F140" s="37"/>
    </row>
    <row r="141" ht="12.75" customHeight="1">
      <c r="A141" s="40" t="s">
        <v>47</v>
      </c>
      <c r="B141" s="39">
        <v>2.0</v>
      </c>
      <c r="C141" s="41" t="s">
        <v>48</v>
      </c>
      <c r="D141" s="35"/>
      <c r="E141" s="36">
        <f t="shared" si="10"/>
        <v>0</v>
      </c>
      <c r="F141" s="37"/>
    </row>
    <row r="142" ht="12.75" customHeight="1">
      <c r="A142" s="40" t="s">
        <v>30</v>
      </c>
      <c r="B142" s="42">
        <v>2.0</v>
      </c>
      <c r="C142" s="43" t="s">
        <v>31</v>
      </c>
      <c r="D142" s="35"/>
      <c r="E142" s="36">
        <f t="shared" si="10"/>
        <v>0</v>
      </c>
      <c r="F142" s="37"/>
    </row>
    <row r="143" ht="12.75" customHeight="1">
      <c r="A143" s="40" t="s">
        <v>49</v>
      </c>
      <c r="B143" s="39">
        <v>2.0</v>
      </c>
      <c r="C143" s="43" t="s">
        <v>50</v>
      </c>
      <c r="D143" s="35"/>
      <c r="E143" s="36">
        <f t="shared" si="10"/>
        <v>0</v>
      </c>
      <c r="F143" s="37"/>
    </row>
    <row r="144" ht="12.75" customHeight="1">
      <c r="A144" s="32" t="s">
        <v>34</v>
      </c>
      <c r="B144" s="39">
        <v>67.0</v>
      </c>
      <c r="C144" s="34" t="s">
        <v>35</v>
      </c>
      <c r="D144" s="35"/>
      <c r="E144" s="36">
        <f t="shared" si="10"/>
        <v>0</v>
      </c>
      <c r="F144" s="37"/>
    </row>
    <row r="145" ht="12.75" customHeight="1">
      <c r="A145" s="44" t="s">
        <v>36</v>
      </c>
      <c r="B145" s="45">
        <v>67.0</v>
      </c>
      <c r="C145" s="46" t="s">
        <v>37</v>
      </c>
      <c r="D145" s="35"/>
      <c r="E145" s="36">
        <f t="shared" si="10"/>
        <v>0</v>
      </c>
      <c r="F145" s="37"/>
    </row>
    <row r="146" ht="12.75" customHeight="1">
      <c r="A146" s="40"/>
      <c r="B146" s="42"/>
      <c r="C146" s="43"/>
      <c r="D146" s="35"/>
      <c r="E146" s="36">
        <f t="shared" si="10"/>
        <v>0</v>
      </c>
      <c r="F146" s="37"/>
    </row>
    <row r="147" ht="12.75" customHeight="1">
      <c r="A147" s="47" t="s">
        <v>38</v>
      </c>
      <c r="B147" s="48"/>
      <c r="C147" s="48"/>
      <c r="D147" s="48"/>
      <c r="E147" s="48"/>
      <c r="F147" s="49"/>
    </row>
    <row r="148" ht="12.75" customHeight="1">
      <c r="A148" s="32" t="s">
        <v>22</v>
      </c>
      <c r="B148" s="33">
        <v>5.0</v>
      </c>
      <c r="C148" s="34" t="s">
        <v>23</v>
      </c>
      <c r="D148" s="35"/>
      <c r="E148" s="36">
        <f t="shared" ref="E148:E150" si="11">D148*B148</f>
        <v>0</v>
      </c>
      <c r="F148" s="37"/>
    </row>
    <row r="149" ht="12.75" customHeight="1">
      <c r="A149" s="32" t="s">
        <v>24</v>
      </c>
      <c r="B149" s="33">
        <v>5.0</v>
      </c>
      <c r="C149" s="38" t="s">
        <v>25</v>
      </c>
      <c r="D149" s="35"/>
      <c r="E149" s="36">
        <f t="shared" si="11"/>
        <v>0</v>
      </c>
      <c r="F149" s="37"/>
    </row>
    <row r="150" ht="12.75" customHeight="1">
      <c r="A150" s="40" t="s">
        <v>47</v>
      </c>
      <c r="B150" s="39">
        <v>2.0</v>
      </c>
      <c r="C150" s="41" t="s">
        <v>48</v>
      </c>
      <c r="D150" s="35"/>
      <c r="E150" s="36">
        <f t="shared" si="11"/>
        <v>0</v>
      </c>
      <c r="F150" s="37"/>
    </row>
    <row r="151" ht="12.75" customHeight="1">
      <c r="A151" s="75"/>
      <c r="D151" s="35"/>
      <c r="E151" s="36">
        <f>D151*B150</f>
        <v>0</v>
      </c>
      <c r="F151" s="37"/>
    </row>
    <row r="152" ht="12.75" customHeight="1">
      <c r="A152" s="50"/>
      <c r="B152" s="39"/>
      <c r="C152" s="51"/>
      <c r="D152" s="35"/>
      <c r="E152" s="36">
        <f>D152*B152</f>
        <v>0</v>
      </c>
      <c r="F152" s="37"/>
    </row>
    <row r="153" ht="12.75" customHeight="1">
      <c r="A153" s="47" t="s">
        <v>39</v>
      </c>
      <c r="B153" s="48"/>
      <c r="C153" s="48"/>
      <c r="D153" s="48"/>
      <c r="E153" s="48"/>
      <c r="F153" s="49"/>
    </row>
    <row r="154" ht="12.75" customHeight="1">
      <c r="A154" s="32" t="s">
        <v>22</v>
      </c>
      <c r="B154" s="33">
        <v>5.0</v>
      </c>
      <c r="C154" s="34" t="s">
        <v>23</v>
      </c>
      <c r="D154" s="35"/>
      <c r="E154" s="36">
        <f t="shared" ref="E154:E158" si="12">D154*B154</f>
        <v>0</v>
      </c>
      <c r="F154" s="37"/>
    </row>
    <row r="155" ht="12.75" customHeight="1">
      <c r="A155" s="32" t="s">
        <v>24</v>
      </c>
      <c r="B155" s="33">
        <v>5.0</v>
      </c>
      <c r="C155" s="38" t="s">
        <v>25</v>
      </c>
      <c r="D155" s="35"/>
      <c r="E155" s="36">
        <f t="shared" si="12"/>
        <v>0</v>
      </c>
      <c r="F155" s="37"/>
    </row>
    <row r="156" ht="12.75" customHeight="1">
      <c r="A156" s="32" t="s">
        <v>26</v>
      </c>
      <c r="B156" s="39">
        <v>5.0</v>
      </c>
      <c r="C156" s="34" t="s">
        <v>27</v>
      </c>
      <c r="D156" s="55"/>
      <c r="E156" s="36">
        <f t="shared" si="12"/>
        <v>0</v>
      </c>
      <c r="F156" s="37"/>
    </row>
    <row r="157" ht="12.75" customHeight="1">
      <c r="A157" s="40" t="s">
        <v>47</v>
      </c>
      <c r="B157" s="39">
        <v>2.0</v>
      </c>
      <c r="C157" s="41" t="s">
        <v>48</v>
      </c>
      <c r="D157" s="55"/>
      <c r="E157" s="36">
        <f t="shared" si="12"/>
        <v>0</v>
      </c>
      <c r="F157" s="37"/>
    </row>
    <row r="158" ht="12.75" customHeight="1">
      <c r="A158" s="56"/>
      <c r="B158" s="57"/>
      <c r="C158" s="58"/>
      <c r="D158" s="59"/>
      <c r="E158" s="60">
        <f t="shared" si="12"/>
        <v>0</v>
      </c>
      <c r="F158" s="61"/>
    </row>
    <row r="159" ht="12.75" customHeight="1">
      <c r="A159" s="62" t="s">
        <v>40</v>
      </c>
      <c r="E159" s="63">
        <f>SUMIFS(E138:E158,F138:F158,"Yes")</f>
        <v>0</v>
      </c>
    </row>
    <row r="160" ht="12.75" customHeight="1">
      <c r="A160" s="62" t="s">
        <v>41</v>
      </c>
      <c r="E160" s="63">
        <f>7.75%*E159</f>
        <v>0</v>
      </c>
    </row>
    <row r="161">
      <c r="A161" s="62" t="s">
        <v>42</v>
      </c>
      <c r="E161" s="64">
        <f t="array" ref="E161">SUMIFS(E138:E158,F138:F158,{"","No"})</f>
        <v>0</v>
      </c>
    </row>
    <row r="162" ht="12.75" customHeight="1">
      <c r="A162" s="65" t="s">
        <v>43</v>
      </c>
      <c r="B162" s="66"/>
      <c r="C162" s="66"/>
      <c r="D162" s="66"/>
      <c r="E162" s="67">
        <v>0.0</v>
      </c>
    </row>
    <row r="163" ht="12.75" customHeight="1">
      <c r="A163" s="68" t="s">
        <v>44</v>
      </c>
      <c r="E163" s="69">
        <f>SUM(E159:E162)</f>
        <v>0</v>
      </c>
    </row>
    <row r="164" ht="12.75" customHeight="1">
      <c r="A164" s="4"/>
      <c r="B164" s="4"/>
      <c r="C164" s="4"/>
      <c r="D164" s="4"/>
      <c r="E164" s="70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ht="12.75" customHeight="1">
      <c r="A167" s="71" t="s">
        <v>2</v>
      </c>
      <c r="C167" s="72" t="str">
        <f>$C$3</f>
        <v/>
      </c>
      <c r="D167" s="10"/>
      <c r="E167" s="10"/>
      <c r="F167" s="10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ht="12.75" customHeight="1">
      <c r="A168" s="73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ht="25.5" customHeight="1">
      <c r="A169" s="71" t="s">
        <v>5</v>
      </c>
      <c r="C169" s="72" t="str">
        <f>$C$5</f>
        <v/>
      </c>
      <c r="D169" s="10"/>
      <c r="E169" s="10"/>
      <c r="F169" s="10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ht="12.75" customHeight="1">
      <c r="A170" s="71" t="s">
        <v>7</v>
      </c>
      <c r="C170" s="72" t="str">
        <f>$C$6</f>
        <v/>
      </c>
      <c r="D170" s="10"/>
      <c r="E170" s="10"/>
      <c r="F170" s="10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ht="12.75" customHeight="1">
      <c r="A171" s="71" t="s">
        <v>9</v>
      </c>
      <c r="C171" s="72" t="str">
        <f>$C$7</f>
        <v/>
      </c>
      <c r="D171" s="10"/>
      <c r="E171" s="10"/>
      <c r="F171" s="10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ht="12.75" customHeight="1">
      <c r="A172" s="73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ht="12.75" customHeight="1">
      <c r="A173" s="71" t="s">
        <v>12</v>
      </c>
      <c r="C173" s="72" t="str">
        <f>$C$9</f>
        <v/>
      </c>
      <c r="D173" s="10"/>
      <c r="E173" s="10"/>
      <c r="F173" s="10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ht="13.5" customHeight="1">
      <c r="A175" s="5"/>
      <c r="B175" s="6"/>
      <c r="C175" s="5"/>
      <c r="D175" s="5"/>
      <c r="E175" s="5"/>
    </row>
    <row r="176" ht="12.75" customHeight="1">
      <c r="A176" s="74" t="s">
        <v>52</v>
      </c>
      <c r="B176" s="20"/>
      <c r="C176" s="20"/>
      <c r="D176" s="20"/>
      <c r="E176" s="20"/>
      <c r="F176" s="21"/>
    </row>
    <row r="177" ht="13.5" customHeight="1">
      <c r="A177" s="25" t="s">
        <v>15</v>
      </c>
      <c r="B177" s="23"/>
      <c r="C177" s="23"/>
      <c r="D177" s="23"/>
      <c r="E177" s="23"/>
      <c r="F177" s="26"/>
    </row>
    <row r="178" ht="12.75" customHeight="1">
      <c r="A178" s="29" t="s">
        <v>16</v>
      </c>
      <c r="B178" s="30" t="s">
        <v>17</v>
      </c>
      <c r="C178" s="30" t="s">
        <v>18</v>
      </c>
      <c r="D178" s="30" t="s">
        <v>19</v>
      </c>
      <c r="E178" s="30" t="s">
        <v>20</v>
      </c>
      <c r="F178" s="31" t="s">
        <v>21</v>
      </c>
    </row>
    <row r="179" ht="12.75" customHeight="1">
      <c r="A179" s="32" t="s">
        <v>22</v>
      </c>
      <c r="B179" s="33">
        <v>5.0</v>
      </c>
      <c r="C179" s="34" t="s">
        <v>23</v>
      </c>
      <c r="D179" s="35"/>
      <c r="E179" s="36">
        <f t="shared" ref="E179:E187" si="13">D179*B179</f>
        <v>0</v>
      </c>
      <c r="F179" s="37"/>
    </row>
    <row r="180" ht="12.75" customHeight="1">
      <c r="A180" s="32" t="s">
        <v>24</v>
      </c>
      <c r="B180" s="33">
        <v>5.0</v>
      </c>
      <c r="C180" s="38" t="s">
        <v>25</v>
      </c>
      <c r="D180" s="35"/>
      <c r="E180" s="36">
        <f t="shared" si="13"/>
        <v>0</v>
      </c>
      <c r="F180" s="37"/>
    </row>
    <row r="181" ht="1.5" customHeight="1">
      <c r="A181" s="32" t="s">
        <v>26</v>
      </c>
      <c r="B181" s="39">
        <v>5.0</v>
      </c>
      <c r="C181" s="34" t="s">
        <v>27</v>
      </c>
      <c r="D181" s="35"/>
      <c r="E181" s="36">
        <f t="shared" si="13"/>
        <v>0</v>
      </c>
      <c r="F181" s="37"/>
    </row>
    <row r="182" ht="12.75" customHeight="1">
      <c r="A182" s="32" t="s">
        <v>28</v>
      </c>
      <c r="B182" s="39">
        <v>2.0</v>
      </c>
      <c r="C182" s="34" t="s">
        <v>29</v>
      </c>
      <c r="D182" s="35"/>
      <c r="E182" s="36">
        <f t="shared" si="13"/>
        <v>0</v>
      </c>
      <c r="F182" s="37"/>
    </row>
    <row r="183" ht="12.75" customHeight="1">
      <c r="A183" s="32" t="s">
        <v>30</v>
      </c>
      <c r="B183" s="39">
        <v>2.0</v>
      </c>
      <c r="C183" s="34" t="s">
        <v>31</v>
      </c>
      <c r="D183" s="35"/>
      <c r="E183" s="36">
        <f t="shared" si="13"/>
        <v>0</v>
      </c>
      <c r="F183" s="37"/>
    </row>
    <row r="184" ht="12.75" customHeight="1">
      <c r="A184" s="40" t="s">
        <v>32</v>
      </c>
      <c r="B184" s="39">
        <v>2.0</v>
      </c>
      <c r="C184" s="41" t="s">
        <v>33</v>
      </c>
      <c r="D184" s="35"/>
      <c r="E184" s="36">
        <f t="shared" si="13"/>
        <v>0</v>
      </c>
      <c r="F184" s="37"/>
    </row>
    <row r="185" ht="12.75" customHeight="1">
      <c r="A185" s="40" t="s">
        <v>34</v>
      </c>
      <c r="B185" s="42">
        <v>47.0</v>
      </c>
      <c r="C185" s="43" t="s">
        <v>35</v>
      </c>
      <c r="D185" s="35"/>
      <c r="E185" s="36">
        <f t="shared" si="13"/>
        <v>0</v>
      </c>
      <c r="F185" s="37"/>
    </row>
    <row r="186" ht="12.75" customHeight="1">
      <c r="A186" s="44" t="s">
        <v>36</v>
      </c>
      <c r="B186" s="45">
        <v>47.0</v>
      </c>
      <c r="C186" s="46" t="s">
        <v>37</v>
      </c>
      <c r="D186" s="35"/>
      <c r="E186" s="36">
        <f t="shared" si="13"/>
        <v>0</v>
      </c>
      <c r="F186" s="37"/>
    </row>
    <row r="187" ht="12.75" customHeight="1">
      <c r="A187" s="40"/>
      <c r="B187" s="42"/>
      <c r="C187" s="43"/>
      <c r="D187" s="35"/>
      <c r="E187" s="36">
        <f t="shared" si="13"/>
        <v>0</v>
      </c>
      <c r="F187" s="37"/>
    </row>
    <row r="188" ht="12.75" customHeight="1">
      <c r="A188" s="47" t="s">
        <v>38</v>
      </c>
      <c r="B188" s="48"/>
      <c r="C188" s="48"/>
      <c r="D188" s="48"/>
      <c r="E188" s="48"/>
      <c r="F188" s="49"/>
    </row>
    <row r="189" ht="12.75" customHeight="1">
      <c r="A189" s="32" t="s">
        <v>22</v>
      </c>
      <c r="B189" s="33">
        <v>5.0</v>
      </c>
      <c r="C189" s="34" t="s">
        <v>23</v>
      </c>
      <c r="D189" s="35"/>
      <c r="E189" s="36">
        <f t="shared" ref="E189:E191" si="14">D189*B189</f>
        <v>0</v>
      </c>
      <c r="F189" s="37"/>
    </row>
    <row r="190" ht="12.75" customHeight="1">
      <c r="A190" s="32" t="s">
        <v>24</v>
      </c>
      <c r="B190" s="33">
        <v>5.0</v>
      </c>
      <c r="C190" s="38" t="s">
        <v>25</v>
      </c>
      <c r="D190" s="35"/>
      <c r="E190" s="36">
        <f t="shared" si="14"/>
        <v>0</v>
      </c>
      <c r="F190" s="37"/>
    </row>
    <row r="191" ht="12.75" customHeight="1">
      <c r="A191" s="32" t="s">
        <v>28</v>
      </c>
      <c r="B191" s="39">
        <v>2.0</v>
      </c>
      <c r="C191" s="34" t="s">
        <v>29</v>
      </c>
      <c r="D191" s="35"/>
      <c r="E191" s="36">
        <f t="shared" si="14"/>
        <v>0</v>
      </c>
      <c r="F191" s="37"/>
    </row>
    <row r="192" ht="12.75" customHeight="1">
      <c r="A192" s="75"/>
      <c r="D192" s="35"/>
      <c r="E192" s="36">
        <f>D192*B191</f>
        <v>0</v>
      </c>
      <c r="F192" s="37"/>
    </row>
    <row r="193" ht="12.75" customHeight="1">
      <c r="A193" s="50"/>
      <c r="B193" s="39"/>
      <c r="C193" s="51"/>
      <c r="D193" s="35"/>
      <c r="E193" s="36">
        <f>D193*B193</f>
        <v>0</v>
      </c>
      <c r="F193" s="37"/>
    </row>
    <row r="194" ht="12.75" customHeight="1">
      <c r="A194" s="47" t="s">
        <v>39</v>
      </c>
      <c r="B194" s="48"/>
      <c r="C194" s="48"/>
      <c r="D194" s="48"/>
      <c r="E194" s="48"/>
      <c r="F194" s="49"/>
    </row>
    <row r="195" ht="12.75" customHeight="1">
      <c r="A195" s="32" t="s">
        <v>22</v>
      </c>
      <c r="B195" s="33">
        <v>5.0</v>
      </c>
      <c r="C195" s="34" t="s">
        <v>23</v>
      </c>
      <c r="D195" s="35"/>
      <c r="E195" s="36">
        <f t="shared" ref="E195:E199" si="15">D195*B195</f>
        <v>0</v>
      </c>
      <c r="F195" s="37"/>
    </row>
    <row r="196" ht="12.75" customHeight="1">
      <c r="A196" s="32" t="s">
        <v>24</v>
      </c>
      <c r="B196" s="33">
        <v>5.0</v>
      </c>
      <c r="C196" s="38" t="s">
        <v>25</v>
      </c>
      <c r="D196" s="35"/>
      <c r="E196" s="36">
        <f t="shared" si="15"/>
        <v>0</v>
      </c>
      <c r="F196" s="37"/>
    </row>
    <row r="197" ht="12.75" customHeight="1">
      <c r="A197" s="32" t="s">
        <v>26</v>
      </c>
      <c r="B197" s="39">
        <v>5.0</v>
      </c>
      <c r="C197" s="34" t="s">
        <v>27</v>
      </c>
      <c r="D197" s="55"/>
      <c r="E197" s="36">
        <f t="shared" si="15"/>
        <v>0</v>
      </c>
      <c r="F197" s="37"/>
    </row>
    <row r="198" ht="12.75" customHeight="1">
      <c r="A198" s="32" t="s">
        <v>28</v>
      </c>
      <c r="B198" s="39">
        <v>2.0</v>
      </c>
      <c r="C198" s="34" t="s">
        <v>29</v>
      </c>
      <c r="D198" s="55"/>
      <c r="E198" s="36">
        <f t="shared" si="15"/>
        <v>0</v>
      </c>
      <c r="F198" s="37"/>
    </row>
    <row r="199" ht="12.75" customHeight="1">
      <c r="A199" s="56"/>
      <c r="B199" s="57"/>
      <c r="C199" s="58"/>
      <c r="D199" s="59"/>
      <c r="E199" s="60">
        <f t="shared" si="15"/>
        <v>0</v>
      </c>
      <c r="F199" s="61"/>
    </row>
    <row r="200" ht="12.75" customHeight="1">
      <c r="A200" s="62" t="s">
        <v>40</v>
      </c>
      <c r="E200" s="63">
        <f>SUMIFS(E179:E199,F179:F199,"Yes")</f>
        <v>0</v>
      </c>
    </row>
    <row r="201" ht="12.75" customHeight="1">
      <c r="A201" s="62" t="s">
        <v>41</v>
      </c>
      <c r="E201" s="63">
        <f>7.75%*E200</f>
        <v>0</v>
      </c>
    </row>
    <row r="202">
      <c r="A202" s="62" t="s">
        <v>42</v>
      </c>
      <c r="E202" s="64">
        <f t="array" ref="E202">SUMIFS(E179:E199,F179:F199,{"","No"})</f>
        <v>0</v>
      </c>
    </row>
    <row r="203" ht="12.75" customHeight="1">
      <c r="A203" s="65" t="s">
        <v>43</v>
      </c>
      <c r="B203" s="66"/>
      <c r="C203" s="66"/>
      <c r="D203" s="66"/>
      <c r="E203" s="67">
        <v>0.0</v>
      </c>
    </row>
    <row r="204" ht="12.75" customHeight="1">
      <c r="A204" s="68" t="s">
        <v>44</v>
      </c>
      <c r="E204" s="69">
        <f>SUM(E200:E203)</f>
        <v>0</v>
      </c>
    </row>
    <row r="205" ht="12.75" customHeight="1">
      <c r="A205" s="4"/>
      <c r="B205" s="4"/>
      <c r="C205" s="4"/>
      <c r="D205" s="4"/>
      <c r="E205" s="70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ht="12.75" customHeight="1">
      <c r="A208" s="71" t="s">
        <v>2</v>
      </c>
      <c r="C208" s="72" t="str">
        <f>$C$3</f>
        <v/>
      </c>
      <c r="D208" s="10"/>
      <c r="E208" s="10"/>
      <c r="F208" s="10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ht="12.75" customHeight="1">
      <c r="A209" s="73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ht="25.5" customHeight="1">
      <c r="A210" s="71" t="s">
        <v>5</v>
      </c>
      <c r="C210" s="72" t="str">
        <f>$C$5</f>
        <v/>
      </c>
      <c r="D210" s="10"/>
      <c r="E210" s="10"/>
      <c r="F210" s="10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ht="12.75" customHeight="1">
      <c r="A211" s="71" t="s">
        <v>7</v>
      </c>
      <c r="C211" s="72" t="str">
        <f>$C$6</f>
        <v/>
      </c>
      <c r="D211" s="10"/>
      <c r="E211" s="10"/>
      <c r="F211" s="10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ht="12.75" customHeight="1">
      <c r="A212" s="71" t="s">
        <v>9</v>
      </c>
      <c r="C212" s="72" t="str">
        <f>$C$7</f>
        <v/>
      </c>
      <c r="D212" s="10"/>
      <c r="E212" s="10"/>
      <c r="F212" s="10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ht="12.75" customHeight="1">
      <c r="A213" s="73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ht="12.75" customHeight="1">
      <c r="A214" s="71" t="s">
        <v>12</v>
      </c>
      <c r="C214" s="72" t="str">
        <f>$C$9</f>
        <v/>
      </c>
      <c r="D214" s="10"/>
      <c r="E214" s="10"/>
      <c r="F214" s="10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ht="13.5" customHeight="1">
      <c r="A216" s="5"/>
      <c r="B216" s="6"/>
      <c r="C216" s="5"/>
      <c r="D216" s="5"/>
      <c r="E216" s="5"/>
    </row>
    <row r="217" ht="12.75" customHeight="1">
      <c r="A217" s="74" t="s">
        <v>53</v>
      </c>
      <c r="B217" s="20"/>
      <c r="C217" s="20"/>
      <c r="D217" s="20"/>
      <c r="E217" s="20"/>
      <c r="F217" s="21"/>
    </row>
    <row r="218" ht="13.5" customHeight="1">
      <c r="A218" s="25" t="s">
        <v>15</v>
      </c>
      <c r="B218" s="23"/>
      <c r="C218" s="23"/>
      <c r="D218" s="23"/>
      <c r="E218" s="23"/>
      <c r="F218" s="26"/>
    </row>
    <row r="219" ht="12.75" customHeight="1">
      <c r="A219" s="29" t="s">
        <v>16</v>
      </c>
      <c r="B219" s="30" t="s">
        <v>17</v>
      </c>
      <c r="C219" s="30" t="s">
        <v>18</v>
      </c>
      <c r="D219" s="30" t="s">
        <v>19</v>
      </c>
      <c r="E219" s="30" t="s">
        <v>20</v>
      </c>
      <c r="F219" s="31" t="s">
        <v>21</v>
      </c>
    </row>
    <row r="220" ht="12.75" customHeight="1">
      <c r="A220" s="32" t="s">
        <v>22</v>
      </c>
      <c r="B220" s="33">
        <v>5.0</v>
      </c>
      <c r="C220" s="34" t="s">
        <v>23</v>
      </c>
      <c r="D220" s="35"/>
      <c r="E220" s="36">
        <f t="shared" ref="E220:E228" si="16">D220*B220</f>
        <v>0</v>
      </c>
      <c r="F220" s="37"/>
    </row>
    <row r="221" ht="12.75" customHeight="1">
      <c r="A221" s="32" t="s">
        <v>24</v>
      </c>
      <c r="B221" s="33">
        <v>5.0</v>
      </c>
      <c r="C221" s="38" t="s">
        <v>25</v>
      </c>
      <c r="D221" s="35"/>
      <c r="E221" s="36">
        <f t="shared" si="16"/>
        <v>0</v>
      </c>
      <c r="F221" s="37"/>
    </row>
    <row r="222" ht="1.5" customHeight="1">
      <c r="A222" s="32" t="s">
        <v>26</v>
      </c>
      <c r="B222" s="39">
        <v>5.0</v>
      </c>
      <c r="C222" s="34" t="s">
        <v>27</v>
      </c>
      <c r="D222" s="35"/>
      <c r="E222" s="36">
        <f t="shared" si="16"/>
        <v>0</v>
      </c>
      <c r="F222" s="37"/>
    </row>
    <row r="223" ht="12.75" customHeight="1">
      <c r="A223" s="40" t="s">
        <v>47</v>
      </c>
      <c r="B223" s="39">
        <v>2.0</v>
      </c>
      <c r="C223" s="41" t="s">
        <v>48</v>
      </c>
      <c r="D223" s="35"/>
      <c r="E223" s="36">
        <f t="shared" si="16"/>
        <v>0</v>
      </c>
      <c r="F223" s="37"/>
    </row>
    <row r="224" ht="12.75" customHeight="1">
      <c r="A224" s="40" t="s">
        <v>30</v>
      </c>
      <c r="B224" s="42">
        <v>2.0</v>
      </c>
      <c r="C224" s="43" t="s">
        <v>31</v>
      </c>
      <c r="D224" s="35"/>
      <c r="E224" s="36">
        <f t="shared" si="16"/>
        <v>0</v>
      </c>
      <c r="F224" s="37"/>
    </row>
    <row r="225" ht="12.75" customHeight="1">
      <c r="A225" s="40" t="s">
        <v>49</v>
      </c>
      <c r="B225" s="39">
        <v>2.0</v>
      </c>
      <c r="C225" s="43" t="s">
        <v>50</v>
      </c>
      <c r="D225" s="35"/>
      <c r="E225" s="36">
        <f t="shared" si="16"/>
        <v>0</v>
      </c>
      <c r="F225" s="37"/>
    </row>
    <row r="226" ht="12.75" customHeight="1">
      <c r="A226" s="32" t="s">
        <v>34</v>
      </c>
      <c r="B226" s="39">
        <v>68.0</v>
      </c>
      <c r="C226" s="34" t="s">
        <v>35</v>
      </c>
      <c r="D226" s="35"/>
      <c r="E226" s="36">
        <f t="shared" si="16"/>
        <v>0</v>
      </c>
      <c r="F226" s="37"/>
    </row>
    <row r="227" ht="12.75" customHeight="1">
      <c r="A227" s="44" t="s">
        <v>36</v>
      </c>
      <c r="B227" s="45">
        <v>68.0</v>
      </c>
      <c r="C227" s="46" t="s">
        <v>37</v>
      </c>
      <c r="D227" s="35"/>
      <c r="E227" s="36">
        <f t="shared" si="16"/>
        <v>0</v>
      </c>
      <c r="F227" s="37"/>
    </row>
    <row r="228" ht="12.75" customHeight="1">
      <c r="A228" s="40"/>
      <c r="B228" s="42"/>
      <c r="C228" s="43"/>
      <c r="D228" s="35"/>
      <c r="E228" s="36">
        <f t="shared" si="16"/>
        <v>0</v>
      </c>
      <c r="F228" s="37"/>
    </row>
    <row r="229" ht="12.75" customHeight="1">
      <c r="A229" s="47" t="s">
        <v>38</v>
      </c>
      <c r="B229" s="48"/>
      <c r="C229" s="48"/>
      <c r="D229" s="48"/>
      <c r="E229" s="48"/>
      <c r="F229" s="49"/>
    </row>
    <row r="230" ht="12.75" customHeight="1">
      <c r="A230" s="32" t="s">
        <v>22</v>
      </c>
      <c r="B230" s="33">
        <v>5.0</v>
      </c>
      <c r="C230" s="34" t="s">
        <v>23</v>
      </c>
      <c r="D230" s="35"/>
      <c r="E230" s="36">
        <f t="shared" ref="E230:E232" si="17">D230*B230</f>
        <v>0</v>
      </c>
      <c r="F230" s="37"/>
    </row>
    <row r="231" ht="12.75" customHeight="1">
      <c r="A231" s="32" t="s">
        <v>24</v>
      </c>
      <c r="B231" s="33">
        <v>5.0</v>
      </c>
      <c r="C231" s="38" t="s">
        <v>25</v>
      </c>
      <c r="D231" s="35"/>
      <c r="E231" s="36">
        <f t="shared" si="17"/>
        <v>0</v>
      </c>
      <c r="F231" s="37"/>
    </row>
    <row r="232" ht="12.75" customHeight="1">
      <c r="A232" s="40" t="s">
        <v>47</v>
      </c>
      <c r="B232" s="39">
        <v>2.0</v>
      </c>
      <c r="C232" s="41" t="s">
        <v>48</v>
      </c>
      <c r="D232" s="35"/>
      <c r="E232" s="36">
        <f t="shared" si="17"/>
        <v>0</v>
      </c>
      <c r="F232" s="37"/>
    </row>
    <row r="233" ht="12.75" customHeight="1">
      <c r="A233" s="75"/>
      <c r="D233" s="35"/>
      <c r="E233" s="36">
        <f>D233*B232</f>
        <v>0</v>
      </c>
      <c r="F233" s="37"/>
    </row>
    <row r="234" ht="12.75" customHeight="1">
      <c r="A234" s="50"/>
      <c r="B234" s="39"/>
      <c r="C234" s="51"/>
      <c r="D234" s="35"/>
      <c r="E234" s="36">
        <f>D234*B234</f>
        <v>0</v>
      </c>
      <c r="F234" s="37"/>
    </row>
    <row r="235" ht="12.75" customHeight="1">
      <c r="A235" s="47" t="s">
        <v>39</v>
      </c>
      <c r="B235" s="48"/>
      <c r="C235" s="48"/>
      <c r="D235" s="48"/>
      <c r="E235" s="48"/>
      <c r="F235" s="49"/>
    </row>
    <row r="236" ht="12.75" customHeight="1">
      <c r="A236" s="32" t="s">
        <v>22</v>
      </c>
      <c r="B236" s="33">
        <v>5.0</v>
      </c>
      <c r="C236" s="34" t="s">
        <v>23</v>
      </c>
      <c r="D236" s="35"/>
      <c r="E236" s="36">
        <f t="shared" ref="E236:E240" si="18">D236*B236</f>
        <v>0</v>
      </c>
      <c r="F236" s="37"/>
    </row>
    <row r="237" ht="12.75" customHeight="1">
      <c r="A237" s="32" t="s">
        <v>24</v>
      </c>
      <c r="B237" s="33">
        <v>5.0</v>
      </c>
      <c r="C237" s="38" t="s">
        <v>25</v>
      </c>
      <c r="D237" s="35"/>
      <c r="E237" s="36">
        <f t="shared" si="18"/>
        <v>0</v>
      </c>
      <c r="F237" s="37"/>
    </row>
    <row r="238" ht="12.75" customHeight="1">
      <c r="A238" s="32" t="s">
        <v>26</v>
      </c>
      <c r="B238" s="39">
        <v>5.0</v>
      </c>
      <c r="C238" s="34" t="s">
        <v>27</v>
      </c>
      <c r="D238" s="55"/>
      <c r="E238" s="36">
        <f t="shared" si="18"/>
        <v>0</v>
      </c>
      <c r="F238" s="37"/>
    </row>
    <row r="239" ht="12.75" customHeight="1">
      <c r="A239" s="40" t="s">
        <v>47</v>
      </c>
      <c r="B239" s="39">
        <v>2.0</v>
      </c>
      <c r="C239" s="41" t="s">
        <v>48</v>
      </c>
      <c r="D239" s="55"/>
      <c r="E239" s="36">
        <f t="shared" si="18"/>
        <v>0</v>
      </c>
      <c r="F239" s="37"/>
    </row>
    <row r="240" ht="12.75" customHeight="1">
      <c r="A240" s="56"/>
      <c r="B240" s="57"/>
      <c r="C240" s="58"/>
      <c r="D240" s="59"/>
      <c r="E240" s="60">
        <f t="shared" si="18"/>
        <v>0</v>
      </c>
      <c r="F240" s="61"/>
    </row>
    <row r="241" ht="12.75" customHeight="1">
      <c r="A241" s="62" t="s">
        <v>40</v>
      </c>
      <c r="E241" s="63">
        <f>SUMIFS(E220:E240,F220:F240,"Yes")</f>
        <v>0</v>
      </c>
    </row>
    <row r="242" ht="12.75" customHeight="1">
      <c r="A242" s="62" t="s">
        <v>41</v>
      </c>
      <c r="E242" s="63">
        <f>7.75%*E241</f>
        <v>0</v>
      </c>
    </row>
    <row r="243">
      <c r="A243" s="62" t="s">
        <v>42</v>
      </c>
      <c r="E243" s="64">
        <f t="array" ref="E243">SUMIFS(E220:E240,F220:F240,{"","No"})</f>
        <v>0</v>
      </c>
    </row>
    <row r="244" ht="12.75" customHeight="1">
      <c r="A244" s="65" t="s">
        <v>43</v>
      </c>
      <c r="B244" s="66"/>
      <c r="C244" s="66"/>
      <c r="D244" s="66"/>
      <c r="E244" s="67">
        <v>0.0</v>
      </c>
    </row>
    <row r="245" ht="12.75" customHeight="1">
      <c r="A245" s="68" t="s">
        <v>44</v>
      </c>
      <c r="E245" s="69">
        <f>SUM(E241:E244)</f>
        <v>0</v>
      </c>
    </row>
    <row r="246" ht="12.75" customHeight="1">
      <c r="A246" s="4"/>
      <c r="B246" s="4"/>
      <c r="C246" s="4"/>
      <c r="D246" s="4"/>
      <c r="E246" s="70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ht="12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ht="12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ht="12.75" customHeight="1">
      <c r="A249" s="71" t="s">
        <v>2</v>
      </c>
      <c r="C249" s="72" t="str">
        <f>$C$3</f>
        <v/>
      </c>
      <c r="D249" s="10"/>
      <c r="E249" s="10"/>
      <c r="F249" s="10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ht="12.75" customHeight="1">
      <c r="A250" s="73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ht="25.5" customHeight="1">
      <c r="A251" s="71" t="s">
        <v>5</v>
      </c>
      <c r="C251" s="72" t="str">
        <f>$C$5</f>
        <v/>
      </c>
      <c r="D251" s="10"/>
      <c r="E251" s="10"/>
      <c r="F251" s="10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ht="12.75" customHeight="1">
      <c r="A252" s="71" t="s">
        <v>7</v>
      </c>
      <c r="C252" s="72" t="str">
        <f>$C$6</f>
        <v/>
      </c>
      <c r="D252" s="10"/>
      <c r="E252" s="10"/>
      <c r="F252" s="10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ht="12.75" customHeight="1">
      <c r="A253" s="71" t="s">
        <v>9</v>
      </c>
      <c r="C253" s="72" t="str">
        <f>$C$7</f>
        <v/>
      </c>
      <c r="D253" s="10"/>
      <c r="E253" s="10"/>
      <c r="F253" s="10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ht="12.75" customHeight="1">
      <c r="A254" s="73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ht="12.75" customHeight="1">
      <c r="A255" s="71" t="s">
        <v>12</v>
      </c>
      <c r="C255" s="72" t="str">
        <f>$C$9</f>
        <v/>
      </c>
      <c r="D255" s="10"/>
      <c r="E255" s="10"/>
      <c r="F255" s="10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ht="12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ht="13.5" customHeight="1">
      <c r="A257" s="5"/>
      <c r="B257" s="6"/>
      <c r="C257" s="5"/>
      <c r="D257" s="5"/>
      <c r="E257" s="5"/>
    </row>
    <row r="258" ht="12.75" customHeight="1">
      <c r="A258" s="74" t="s">
        <v>54</v>
      </c>
      <c r="B258" s="20"/>
      <c r="C258" s="20"/>
      <c r="D258" s="20"/>
      <c r="E258" s="20"/>
      <c r="F258" s="21"/>
    </row>
    <row r="259" ht="13.5" customHeight="1">
      <c r="A259" s="25" t="s">
        <v>15</v>
      </c>
      <c r="B259" s="23"/>
      <c r="C259" s="23"/>
      <c r="D259" s="23"/>
      <c r="E259" s="23"/>
      <c r="F259" s="26"/>
    </row>
    <row r="260" ht="12.75" customHeight="1">
      <c r="A260" s="29" t="s">
        <v>16</v>
      </c>
      <c r="B260" s="30" t="s">
        <v>17</v>
      </c>
      <c r="C260" s="30" t="s">
        <v>18</v>
      </c>
      <c r="D260" s="30" t="s">
        <v>19</v>
      </c>
      <c r="E260" s="30" t="s">
        <v>20</v>
      </c>
      <c r="F260" s="31" t="s">
        <v>21</v>
      </c>
    </row>
    <row r="261" ht="12.75" customHeight="1">
      <c r="A261" s="32" t="s">
        <v>22</v>
      </c>
      <c r="B261" s="33">
        <v>5.0</v>
      </c>
      <c r="C261" s="34" t="s">
        <v>23</v>
      </c>
      <c r="D261" s="35"/>
      <c r="E261" s="36">
        <f t="shared" ref="E261:E269" si="19">D261*B261</f>
        <v>0</v>
      </c>
      <c r="F261" s="37"/>
    </row>
    <row r="262" ht="12.75" customHeight="1">
      <c r="A262" s="32" t="s">
        <v>24</v>
      </c>
      <c r="B262" s="33">
        <v>5.0</v>
      </c>
      <c r="C262" s="38" t="s">
        <v>25</v>
      </c>
      <c r="D262" s="35"/>
      <c r="E262" s="36">
        <f t="shared" si="19"/>
        <v>0</v>
      </c>
      <c r="F262" s="37"/>
    </row>
    <row r="263" ht="1.5" customHeight="1">
      <c r="A263" s="32" t="s">
        <v>26</v>
      </c>
      <c r="B263" s="39">
        <v>5.0</v>
      </c>
      <c r="C263" s="34" t="s">
        <v>27</v>
      </c>
      <c r="D263" s="35"/>
      <c r="E263" s="36">
        <f t="shared" si="19"/>
        <v>0</v>
      </c>
      <c r="F263" s="37"/>
    </row>
    <row r="264" ht="12.75" customHeight="1">
      <c r="A264" s="32" t="s">
        <v>28</v>
      </c>
      <c r="B264" s="39">
        <v>2.0</v>
      </c>
      <c r="C264" s="34" t="s">
        <v>29</v>
      </c>
      <c r="D264" s="35"/>
      <c r="E264" s="36">
        <f t="shared" si="19"/>
        <v>0</v>
      </c>
      <c r="F264" s="37"/>
    </row>
    <row r="265" ht="12.75" customHeight="1">
      <c r="A265" s="32" t="s">
        <v>30</v>
      </c>
      <c r="B265" s="39">
        <v>2.0</v>
      </c>
      <c r="C265" s="34" t="s">
        <v>31</v>
      </c>
      <c r="D265" s="35"/>
      <c r="E265" s="36">
        <f t="shared" si="19"/>
        <v>0</v>
      </c>
      <c r="F265" s="37"/>
    </row>
    <row r="266" ht="12.75" customHeight="1">
      <c r="A266" s="40" t="s">
        <v>32</v>
      </c>
      <c r="B266" s="39">
        <v>2.0</v>
      </c>
      <c r="C266" s="41" t="s">
        <v>33</v>
      </c>
      <c r="D266" s="35"/>
      <c r="E266" s="36">
        <f t="shared" si="19"/>
        <v>0</v>
      </c>
      <c r="F266" s="37"/>
    </row>
    <row r="267" ht="12.75" customHeight="1">
      <c r="A267" s="40" t="s">
        <v>34</v>
      </c>
      <c r="B267" s="42">
        <v>38.0</v>
      </c>
      <c r="C267" s="43" t="s">
        <v>35</v>
      </c>
      <c r="D267" s="35"/>
      <c r="E267" s="36">
        <f t="shared" si="19"/>
        <v>0</v>
      </c>
      <c r="F267" s="37"/>
    </row>
    <row r="268" ht="12.75" customHeight="1">
      <c r="A268" s="44" t="s">
        <v>36</v>
      </c>
      <c r="B268" s="45">
        <v>38.0</v>
      </c>
      <c r="C268" s="46" t="s">
        <v>37</v>
      </c>
      <c r="D268" s="35"/>
      <c r="E268" s="36">
        <f t="shared" si="19"/>
        <v>0</v>
      </c>
      <c r="F268" s="37"/>
    </row>
    <row r="269" ht="12.75" customHeight="1">
      <c r="A269" s="40"/>
      <c r="B269" s="42"/>
      <c r="C269" s="43"/>
      <c r="D269" s="35"/>
      <c r="E269" s="36">
        <f t="shared" si="19"/>
        <v>0</v>
      </c>
      <c r="F269" s="37"/>
    </row>
    <row r="270" ht="12.75" customHeight="1">
      <c r="A270" s="47" t="s">
        <v>38</v>
      </c>
      <c r="B270" s="48"/>
      <c r="C270" s="48"/>
      <c r="D270" s="48"/>
      <c r="E270" s="48"/>
      <c r="F270" s="49"/>
    </row>
    <row r="271" ht="12.75" customHeight="1">
      <c r="A271" s="32" t="s">
        <v>22</v>
      </c>
      <c r="B271" s="33">
        <v>5.0</v>
      </c>
      <c r="C271" s="34" t="s">
        <v>23</v>
      </c>
      <c r="D271" s="35"/>
      <c r="E271" s="36">
        <f t="shared" ref="E271:E273" si="20">D271*B271</f>
        <v>0</v>
      </c>
      <c r="F271" s="37"/>
    </row>
    <row r="272" ht="12.75" customHeight="1">
      <c r="A272" s="32" t="s">
        <v>24</v>
      </c>
      <c r="B272" s="33">
        <v>5.0</v>
      </c>
      <c r="C272" s="38" t="s">
        <v>25</v>
      </c>
      <c r="D272" s="35"/>
      <c r="E272" s="36">
        <f t="shared" si="20"/>
        <v>0</v>
      </c>
      <c r="F272" s="37"/>
    </row>
    <row r="273" ht="12.75" customHeight="1">
      <c r="A273" s="32" t="s">
        <v>28</v>
      </c>
      <c r="B273" s="39">
        <v>2.0</v>
      </c>
      <c r="C273" s="34" t="s">
        <v>29</v>
      </c>
      <c r="D273" s="35"/>
      <c r="E273" s="36">
        <f t="shared" si="20"/>
        <v>0</v>
      </c>
      <c r="F273" s="37"/>
    </row>
    <row r="274" ht="12.75" customHeight="1">
      <c r="A274" s="75"/>
      <c r="D274" s="35"/>
      <c r="E274" s="36">
        <f>D274*B273</f>
        <v>0</v>
      </c>
      <c r="F274" s="37"/>
    </row>
    <row r="275" ht="12.75" customHeight="1">
      <c r="A275" s="50"/>
      <c r="B275" s="39"/>
      <c r="C275" s="51"/>
      <c r="D275" s="35"/>
      <c r="E275" s="36">
        <f>D275*B275</f>
        <v>0</v>
      </c>
      <c r="F275" s="37"/>
    </row>
    <row r="276" ht="12.75" customHeight="1">
      <c r="A276" s="47" t="s">
        <v>39</v>
      </c>
      <c r="B276" s="48"/>
      <c r="C276" s="48"/>
      <c r="D276" s="48"/>
      <c r="E276" s="48"/>
      <c r="F276" s="49"/>
    </row>
    <row r="277" ht="12.75" customHeight="1">
      <c r="A277" s="32" t="s">
        <v>22</v>
      </c>
      <c r="B277" s="33">
        <v>5.0</v>
      </c>
      <c r="C277" s="34" t="s">
        <v>23</v>
      </c>
      <c r="D277" s="35"/>
      <c r="E277" s="36">
        <f t="shared" ref="E277:E281" si="21">D277*B277</f>
        <v>0</v>
      </c>
      <c r="F277" s="37"/>
    </row>
    <row r="278" ht="12.75" customHeight="1">
      <c r="A278" s="32" t="s">
        <v>24</v>
      </c>
      <c r="B278" s="33">
        <v>5.0</v>
      </c>
      <c r="C278" s="38" t="s">
        <v>25</v>
      </c>
      <c r="D278" s="35"/>
      <c r="E278" s="36">
        <f t="shared" si="21"/>
        <v>0</v>
      </c>
      <c r="F278" s="37"/>
    </row>
    <row r="279" ht="12.75" customHeight="1">
      <c r="A279" s="32" t="s">
        <v>26</v>
      </c>
      <c r="B279" s="39">
        <v>5.0</v>
      </c>
      <c r="C279" s="34" t="s">
        <v>27</v>
      </c>
      <c r="D279" s="55"/>
      <c r="E279" s="36">
        <f t="shared" si="21"/>
        <v>0</v>
      </c>
      <c r="F279" s="37"/>
    </row>
    <row r="280" ht="12.75" customHeight="1">
      <c r="A280" s="32" t="s">
        <v>28</v>
      </c>
      <c r="B280" s="39">
        <v>2.0</v>
      </c>
      <c r="C280" s="34" t="s">
        <v>29</v>
      </c>
      <c r="D280" s="55"/>
      <c r="E280" s="36">
        <f t="shared" si="21"/>
        <v>0</v>
      </c>
      <c r="F280" s="37"/>
    </row>
    <row r="281" ht="12.75" customHeight="1">
      <c r="A281" s="56"/>
      <c r="B281" s="57"/>
      <c r="C281" s="58"/>
      <c r="D281" s="59"/>
      <c r="E281" s="60">
        <f t="shared" si="21"/>
        <v>0</v>
      </c>
      <c r="F281" s="61"/>
    </row>
    <row r="282" ht="12.75" customHeight="1">
      <c r="A282" s="62" t="s">
        <v>40</v>
      </c>
      <c r="E282" s="63">
        <f>SUMIFS(E261:E281,F261:F281,"Yes")</f>
        <v>0</v>
      </c>
    </row>
    <row r="283" ht="12.75" customHeight="1">
      <c r="A283" s="62" t="s">
        <v>41</v>
      </c>
      <c r="E283" s="63">
        <f>7.75%*E282</f>
        <v>0</v>
      </c>
    </row>
    <row r="284">
      <c r="A284" s="62" t="s">
        <v>42</v>
      </c>
      <c r="E284" s="64">
        <f t="array" ref="E284">SUMIFS(E261:E281,F261:F281,{"","No"})</f>
        <v>0</v>
      </c>
    </row>
    <row r="285" ht="12.75" customHeight="1">
      <c r="A285" s="65" t="s">
        <v>43</v>
      </c>
      <c r="B285" s="66"/>
      <c r="C285" s="66"/>
      <c r="D285" s="66"/>
      <c r="E285" s="67">
        <v>0.0</v>
      </c>
    </row>
    <row r="286" ht="12.75" customHeight="1">
      <c r="A286" s="68" t="s">
        <v>44</v>
      </c>
      <c r="E286" s="69">
        <f>SUM(E282:E285)</f>
        <v>0</v>
      </c>
    </row>
    <row r="287" ht="12.75" customHeight="1">
      <c r="A287" s="4"/>
      <c r="B287" s="4"/>
      <c r="C287" s="4"/>
      <c r="D287" s="4"/>
      <c r="E287" s="70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ht="12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ht="12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ht="12.75" customHeight="1">
      <c r="A290" s="71" t="s">
        <v>2</v>
      </c>
      <c r="C290" s="72" t="str">
        <f>$C$3</f>
        <v/>
      </c>
      <c r="D290" s="10"/>
      <c r="E290" s="10"/>
      <c r="F290" s="10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ht="12.75" customHeight="1">
      <c r="A291" s="73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ht="25.5" customHeight="1">
      <c r="A292" s="71" t="s">
        <v>5</v>
      </c>
      <c r="C292" s="72" t="str">
        <f>$C$5</f>
        <v/>
      </c>
      <c r="D292" s="10"/>
      <c r="E292" s="10"/>
      <c r="F292" s="10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ht="12.75" customHeight="1">
      <c r="A293" s="71" t="s">
        <v>7</v>
      </c>
      <c r="C293" s="72" t="str">
        <f>$C$6</f>
        <v/>
      </c>
      <c r="D293" s="10"/>
      <c r="E293" s="10"/>
      <c r="F293" s="10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ht="12.75" customHeight="1">
      <c r="A294" s="71" t="s">
        <v>9</v>
      </c>
      <c r="C294" s="72" t="str">
        <f>$C$7</f>
        <v/>
      </c>
      <c r="D294" s="10"/>
      <c r="E294" s="10"/>
      <c r="F294" s="10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ht="12.75" customHeight="1">
      <c r="A295" s="73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ht="12.75" customHeight="1">
      <c r="A296" s="71" t="s">
        <v>12</v>
      </c>
      <c r="C296" s="72" t="str">
        <f>$C$9</f>
        <v/>
      </c>
      <c r="D296" s="10"/>
      <c r="E296" s="10"/>
      <c r="F296" s="10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ht="12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ht="13.5" customHeight="1">
      <c r="A298" s="5"/>
      <c r="B298" s="6"/>
      <c r="C298" s="5"/>
      <c r="D298" s="5"/>
      <c r="E298" s="5"/>
    </row>
    <row r="299" ht="12.75" customHeight="1">
      <c r="A299" s="74" t="s">
        <v>55</v>
      </c>
      <c r="B299" s="20"/>
      <c r="C299" s="20"/>
      <c r="D299" s="20"/>
      <c r="E299" s="20"/>
      <c r="F299" s="21"/>
    </row>
    <row r="300" ht="13.5" customHeight="1">
      <c r="A300" s="25" t="s">
        <v>15</v>
      </c>
      <c r="B300" s="23"/>
      <c r="C300" s="23"/>
      <c r="D300" s="23"/>
      <c r="E300" s="23"/>
      <c r="F300" s="26"/>
    </row>
    <row r="301" ht="12.75" customHeight="1">
      <c r="A301" s="29" t="s">
        <v>16</v>
      </c>
      <c r="B301" s="30" t="s">
        <v>17</v>
      </c>
      <c r="C301" s="30" t="s">
        <v>18</v>
      </c>
      <c r="D301" s="30" t="s">
        <v>19</v>
      </c>
      <c r="E301" s="30" t="s">
        <v>20</v>
      </c>
      <c r="F301" s="31" t="s">
        <v>21</v>
      </c>
    </row>
    <row r="302" ht="12.75" customHeight="1">
      <c r="A302" s="32" t="s">
        <v>22</v>
      </c>
      <c r="B302" s="33">
        <v>5.0</v>
      </c>
      <c r="C302" s="34" t="s">
        <v>23</v>
      </c>
      <c r="D302" s="35"/>
      <c r="E302" s="36">
        <f t="shared" ref="E302:E310" si="22">D302*B302</f>
        <v>0</v>
      </c>
      <c r="F302" s="37"/>
    </row>
    <row r="303" ht="12.75" customHeight="1">
      <c r="A303" s="32" t="s">
        <v>24</v>
      </c>
      <c r="B303" s="33">
        <v>5.0</v>
      </c>
      <c r="C303" s="38" t="s">
        <v>25</v>
      </c>
      <c r="D303" s="35"/>
      <c r="E303" s="36">
        <f t="shared" si="22"/>
        <v>0</v>
      </c>
      <c r="F303" s="37"/>
    </row>
    <row r="304" ht="1.5" customHeight="1">
      <c r="A304" s="32" t="s">
        <v>26</v>
      </c>
      <c r="B304" s="39">
        <v>5.0</v>
      </c>
      <c r="C304" s="34" t="s">
        <v>27</v>
      </c>
      <c r="D304" s="35"/>
      <c r="E304" s="36">
        <f t="shared" si="22"/>
        <v>0</v>
      </c>
      <c r="F304" s="37"/>
    </row>
    <row r="305" ht="12.75" customHeight="1">
      <c r="A305" s="32" t="s">
        <v>28</v>
      </c>
      <c r="B305" s="39">
        <v>2.0</v>
      </c>
      <c r="C305" s="34" t="s">
        <v>29</v>
      </c>
      <c r="D305" s="35"/>
      <c r="E305" s="36">
        <f t="shared" si="22"/>
        <v>0</v>
      </c>
      <c r="F305" s="37"/>
    </row>
    <row r="306" ht="12.75" customHeight="1">
      <c r="A306" s="32" t="s">
        <v>30</v>
      </c>
      <c r="B306" s="39">
        <v>2.0</v>
      </c>
      <c r="C306" s="34" t="s">
        <v>31</v>
      </c>
      <c r="D306" s="35"/>
      <c r="E306" s="36">
        <f t="shared" si="22"/>
        <v>0</v>
      </c>
      <c r="F306" s="37"/>
    </row>
    <row r="307" ht="12.75" customHeight="1">
      <c r="A307" s="40" t="s">
        <v>32</v>
      </c>
      <c r="B307" s="39">
        <v>2.0</v>
      </c>
      <c r="C307" s="41" t="s">
        <v>33</v>
      </c>
      <c r="D307" s="35"/>
      <c r="E307" s="36">
        <f t="shared" si="22"/>
        <v>0</v>
      </c>
      <c r="F307" s="37"/>
    </row>
    <row r="308" ht="12.75" customHeight="1">
      <c r="A308" s="40" t="s">
        <v>34</v>
      </c>
      <c r="B308" s="42">
        <v>46.0</v>
      </c>
      <c r="C308" s="43" t="s">
        <v>35</v>
      </c>
      <c r="D308" s="35"/>
      <c r="E308" s="36">
        <f t="shared" si="22"/>
        <v>0</v>
      </c>
      <c r="F308" s="37"/>
    </row>
    <row r="309" ht="12.75" customHeight="1">
      <c r="A309" s="44" t="s">
        <v>36</v>
      </c>
      <c r="B309" s="45">
        <v>46.0</v>
      </c>
      <c r="C309" s="46" t="s">
        <v>37</v>
      </c>
      <c r="D309" s="35"/>
      <c r="E309" s="36">
        <f t="shared" si="22"/>
        <v>0</v>
      </c>
      <c r="F309" s="37"/>
    </row>
    <row r="310" ht="12.75" customHeight="1">
      <c r="A310" s="40"/>
      <c r="B310" s="42"/>
      <c r="C310" s="43"/>
      <c r="D310" s="35"/>
      <c r="E310" s="36">
        <f t="shared" si="22"/>
        <v>0</v>
      </c>
      <c r="F310" s="37"/>
    </row>
    <row r="311" ht="12.75" customHeight="1">
      <c r="A311" s="47" t="s">
        <v>38</v>
      </c>
      <c r="B311" s="48"/>
      <c r="C311" s="48"/>
      <c r="D311" s="48"/>
      <c r="E311" s="48"/>
      <c r="F311" s="49"/>
    </row>
    <row r="312" ht="12.75" customHeight="1">
      <c r="A312" s="32" t="s">
        <v>22</v>
      </c>
      <c r="B312" s="33">
        <v>5.0</v>
      </c>
      <c r="C312" s="34" t="s">
        <v>23</v>
      </c>
      <c r="D312" s="35"/>
      <c r="E312" s="36">
        <f t="shared" ref="E312:E314" si="23">D312*B312</f>
        <v>0</v>
      </c>
      <c r="F312" s="37"/>
    </row>
    <row r="313" ht="12.75" customHeight="1">
      <c r="A313" s="32" t="s">
        <v>24</v>
      </c>
      <c r="B313" s="33">
        <v>5.0</v>
      </c>
      <c r="C313" s="38" t="s">
        <v>25</v>
      </c>
      <c r="D313" s="35"/>
      <c r="E313" s="36">
        <f t="shared" si="23"/>
        <v>0</v>
      </c>
      <c r="F313" s="37"/>
    </row>
    <row r="314" ht="12.75" customHeight="1">
      <c r="A314" s="32" t="s">
        <v>28</v>
      </c>
      <c r="B314" s="39">
        <v>2.0</v>
      </c>
      <c r="C314" s="34" t="s">
        <v>29</v>
      </c>
      <c r="D314" s="35"/>
      <c r="E314" s="36">
        <f t="shared" si="23"/>
        <v>0</v>
      </c>
      <c r="F314" s="37"/>
    </row>
    <row r="315" ht="12.75" customHeight="1">
      <c r="A315" s="75"/>
      <c r="D315" s="35"/>
      <c r="E315" s="36">
        <f>D315*B314</f>
        <v>0</v>
      </c>
      <c r="F315" s="37"/>
    </row>
    <row r="316" ht="12.75" customHeight="1">
      <c r="A316" s="50"/>
      <c r="B316" s="39"/>
      <c r="C316" s="51"/>
      <c r="D316" s="35"/>
      <c r="E316" s="36">
        <f>D316*B316</f>
        <v>0</v>
      </c>
      <c r="F316" s="37"/>
    </row>
    <row r="317" ht="12.75" customHeight="1">
      <c r="A317" s="47" t="s">
        <v>39</v>
      </c>
      <c r="B317" s="48"/>
      <c r="C317" s="48"/>
      <c r="D317" s="48"/>
      <c r="E317" s="48"/>
      <c r="F317" s="49"/>
    </row>
    <row r="318" ht="12.75" customHeight="1">
      <c r="A318" s="32" t="s">
        <v>22</v>
      </c>
      <c r="B318" s="33">
        <v>5.0</v>
      </c>
      <c r="C318" s="34" t="s">
        <v>23</v>
      </c>
      <c r="D318" s="35"/>
      <c r="E318" s="36">
        <f t="shared" ref="E318:E322" si="24">D318*B318</f>
        <v>0</v>
      </c>
      <c r="F318" s="37"/>
    </row>
    <row r="319" ht="12.75" customHeight="1">
      <c r="A319" s="32" t="s">
        <v>24</v>
      </c>
      <c r="B319" s="33">
        <v>5.0</v>
      </c>
      <c r="C319" s="38" t="s">
        <v>25</v>
      </c>
      <c r="D319" s="35"/>
      <c r="E319" s="36">
        <f t="shared" si="24"/>
        <v>0</v>
      </c>
      <c r="F319" s="37"/>
    </row>
    <row r="320" ht="12.75" customHeight="1">
      <c r="A320" s="32" t="s">
        <v>26</v>
      </c>
      <c r="B320" s="39">
        <v>5.0</v>
      </c>
      <c r="C320" s="34" t="s">
        <v>27</v>
      </c>
      <c r="D320" s="55"/>
      <c r="E320" s="36">
        <f t="shared" si="24"/>
        <v>0</v>
      </c>
      <c r="F320" s="37"/>
    </row>
    <row r="321" ht="12.75" customHeight="1">
      <c r="A321" s="32" t="s">
        <v>28</v>
      </c>
      <c r="B321" s="39">
        <v>2.0</v>
      </c>
      <c r="C321" s="34" t="s">
        <v>29</v>
      </c>
      <c r="D321" s="55"/>
      <c r="E321" s="36">
        <f t="shared" si="24"/>
        <v>0</v>
      </c>
      <c r="F321" s="37"/>
    </row>
    <row r="322" ht="12.75" customHeight="1">
      <c r="A322" s="56"/>
      <c r="B322" s="57"/>
      <c r="C322" s="58"/>
      <c r="D322" s="59"/>
      <c r="E322" s="60">
        <f t="shared" si="24"/>
        <v>0</v>
      </c>
      <c r="F322" s="61"/>
    </row>
    <row r="323" ht="12.75" customHeight="1">
      <c r="A323" s="62" t="s">
        <v>40</v>
      </c>
      <c r="E323" s="63">
        <f>SUMIFS(E302:E322,F302:F322,"Yes")</f>
        <v>0</v>
      </c>
    </row>
    <row r="324" ht="12.75" customHeight="1">
      <c r="A324" s="62" t="s">
        <v>41</v>
      </c>
      <c r="E324" s="63">
        <f>7.75%*E323</f>
        <v>0</v>
      </c>
    </row>
    <row r="325">
      <c r="A325" s="62" t="s">
        <v>42</v>
      </c>
      <c r="E325" s="64">
        <f t="array" ref="E325">SUMIFS(E302:E322,F302:F322,{"","No"})</f>
        <v>0</v>
      </c>
    </row>
    <row r="326" ht="12.75" customHeight="1">
      <c r="A326" s="65" t="s">
        <v>43</v>
      </c>
      <c r="B326" s="66"/>
      <c r="C326" s="66"/>
      <c r="D326" s="66"/>
      <c r="E326" s="67">
        <v>0.0</v>
      </c>
    </row>
    <row r="327" ht="12.75" customHeight="1">
      <c r="A327" s="68" t="s">
        <v>44</v>
      </c>
      <c r="E327" s="69">
        <f>SUM(E323:E326)</f>
        <v>0</v>
      </c>
    </row>
    <row r="328" ht="12.75" customHeight="1">
      <c r="A328" s="4"/>
      <c r="B328" s="4"/>
      <c r="C328" s="4"/>
      <c r="D328" s="4"/>
      <c r="E328" s="70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ht="12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ht="12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ht="12.75" customHeight="1">
      <c r="A331" s="71" t="s">
        <v>2</v>
      </c>
      <c r="C331" s="72" t="str">
        <f>$C$3</f>
        <v/>
      </c>
      <c r="D331" s="10"/>
      <c r="E331" s="10"/>
      <c r="F331" s="10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ht="12.75" customHeight="1">
      <c r="A332" s="73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ht="25.5" customHeight="1">
      <c r="A333" s="71" t="s">
        <v>5</v>
      </c>
      <c r="C333" s="72" t="str">
        <f>$C$5</f>
        <v/>
      </c>
      <c r="D333" s="10"/>
      <c r="E333" s="10"/>
      <c r="F333" s="10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ht="12.75" customHeight="1">
      <c r="A334" s="71" t="s">
        <v>7</v>
      </c>
      <c r="C334" s="72" t="str">
        <f>$C$6</f>
        <v/>
      </c>
      <c r="D334" s="10"/>
      <c r="E334" s="10"/>
      <c r="F334" s="10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ht="12.75" customHeight="1">
      <c r="A335" s="71" t="s">
        <v>9</v>
      </c>
      <c r="C335" s="72" t="str">
        <f>$C$7</f>
        <v/>
      </c>
      <c r="D335" s="10"/>
      <c r="E335" s="10"/>
      <c r="F335" s="10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ht="12.75" customHeight="1">
      <c r="A336" s="73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ht="12.75" customHeight="1">
      <c r="A337" s="71" t="s">
        <v>12</v>
      </c>
      <c r="C337" s="72" t="str">
        <f>$C$9</f>
        <v/>
      </c>
      <c r="D337" s="10"/>
      <c r="E337" s="10"/>
      <c r="F337" s="10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ht="12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ht="13.5" customHeight="1">
      <c r="A339" s="5"/>
      <c r="B339" s="6"/>
      <c r="C339" s="5"/>
      <c r="D339" s="5"/>
      <c r="E339" s="5"/>
    </row>
    <row r="340" ht="12.75" customHeight="1">
      <c r="A340" s="74" t="s">
        <v>56</v>
      </c>
      <c r="B340" s="20"/>
      <c r="C340" s="20"/>
      <c r="D340" s="20"/>
      <c r="E340" s="20"/>
      <c r="F340" s="21"/>
    </row>
    <row r="341" ht="13.5" customHeight="1">
      <c r="A341" s="25" t="s">
        <v>15</v>
      </c>
      <c r="B341" s="23"/>
      <c r="C341" s="23"/>
      <c r="D341" s="23"/>
      <c r="E341" s="23"/>
      <c r="F341" s="26"/>
    </row>
    <row r="342" ht="12.75" customHeight="1">
      <c r="A342" s="29" t="s">
        <v>16</v>
      </c>
      <c r="B342" s="30" t="s">
        <v>17</v>
      </c>
      <c r="C342" s="30" t="s">
        <v>18</v>
      </c>
      <c r="D342" s="30" t="s">
        <v>19</v>
      </c>
      <c r="E342" s="30" t="s">
        <v>20</v>
      </c>
      <c r="F342" s="31" t="s">
        <v>21</v>
      </c>
    </row>
    <row r="343" ht="12.75" customHeight="1">
      <c r="A343" s="32" t="s">
        <v>22</v>
      </c>
      <c r="B343" s="33">
        <v>5.0</v>
      </c>
      <c r="C343" s="34" t="s">
        <v>23</v>
      </c>
      <c r="D343" s="35"/>
      <c r="E343" s="36">
        <f t="shared" ref="E343:E351" si="25">D343*B343</f>
        <v>0</v>
      </c>
      <c r="F343" s="37"/>
    </row>
    <row r="344" ht="12.75" customHeight="1">
      <c r="A344" s="32" t="s">
        <v>24</v>
      </c>
      <c r="B344" s="33">
        <v>5.0</v>
      </c>
      <c r="C344" s="38" t="s">
        <v>25</v>
      </c>
      <c r="D344" s="35"/>
      <c r="E344" s="36">
        <f t="shared" si="25"/>
        <v>0</v>
      </c>
      <c r="F344" s="37"/>
    </row>
    <row r="345" ht="1.5" customHeight="1">
      <c r="A345" s="32" t="s">
        <v>26</v>
      </c>
      <c r="B345" s="39">
        <v>5.0</v>
      </c>
      <c r="C345" s="34" t="s">
        <v>27</v>
      </c>
      <c r="D345" s="35"/>
      <c r="E345" s="36">
        <f t="shared" si="25"/>
        <v>0</v>
      </c>
      <c r="F345" s="37"/>
    </row>
    <row r="346" ht="12.75" customHeight="1">
      <c r="A346" s="40" t="s">
        <v>47</v>
      </c>
      <c r="B346" s="39">
        <v>2.0</v>
      </c>
      <c r="C346" s="41" t="s">
        <v>48</v>
      </c>
      <c r="D346" s="35"/>
      <c r="E346" s="36">
        <f t="shared" si="25"/>
        <v>0</v>
      </c>
      <c r="F346" s="37"/>
    </row>
    <row r="347" ht="12.75" customHeight="1">
      <c r="A347" s="40" t="s">
        <v>30</v>
      </c>
      <c r="B347" s="42">
        <v>2.0</v>
      </c>
      <c r="C347" s="43" t="s">
        <v>31</v>
      </c>
      <c r="D347" s="35"/>
      <c r="E347" s="36">
        <f t="shared" si="25"/>
        <v>0</v>
      </c>
      <c r="F347" s="37"/>
    </row>
    <row r="348" ht="12.75" customHeight="1">
      <c r="A348" s="40" t="s">
        <v>49</v>
      </c>
      <c r="B348" s="39">
        <v>2.0</v>
      </c>
      <c r="C348" s="43" t="s">
        <v>50</v>
      </c>
      <c r="D348" s="35"/>
      <c r="E348" s="36">
        <f t="shared" si="25"/>
        <v>0</v>
      </c>
      <c r="F348" s="37"/>
    </row>
    <row r="349" ht="12.75" customHeight="1">
      <c r="A349" s="32" t="s">
        <v>34</v>
      </c>
      <c r="B349" s="39">
        <v>105.0</v>
      </c>
      <c r="C349" s="34" t="s">
        <v>35</v>
      </c>
      <c r="D349" s="35"/>
      <c r="E349" s="36">
        <f t="shared" si="25"/>
        <v>0</v>
      </c>
      <c r="F349" s="37"/>
    </row>
    <row r="350" ht="12.75" customHeight="1">
      <c r="A350" s="44" t="s">
        <v>36</v>
      </c>
      <c r="B350" s="45">
        <v>105.0</v>
      </c>
      <c r="C350" s="46" t="s">
        <v>37</v>
      </c>
      <c r="D350" s="35"/>
      <c r="E350" s="36">
        <f t="shared" si="25"/>
        <v>0</v>
      </c>
      <c r="F350" s="37"/>
    </row>
    <row r="351" ht="12.75" customHeight="1">
      <c r="A351" s="40"/>
      <c r="B351" s="42"/>
      <c r="C351" s="43"/>
      <c r="D351" s="35"/>
      <c r="E351" s="36">
        <f t="shared" si="25"/>
        <v>0</v>
      </c>
      <c r="F351" s="37"/>
    </row>
    <row r="352" ht="12.75" customHeight="1">
      <c r="A352" s="47" t="s">
        <v>38</v>
      </c>
      <c r="B352" s="48"/>
      <c r="C352" s="48"/>
      <c r="D352" s="48"/>
      <c r="E352" s="48"/>
      <c r="F352" s="49"/>
    </row>
    <row r="353" ht="12.75" customHeight="1">
      <c r="A353" s="32" t="s">
        <v>22</v>
      </c>
      <c r="B353" s="33">
        <v>5.0</v>
      </c>
      <c r="C353" s="34" t="s">
        <v>23</v>
      </c>
      <c r="D353" s="35"/>
      <c r="E353" s="36">
        <f t="shared" ref="E353:E355" si="26">D353*B353</f>
        <v>0</v>
      </c>
      <c r="F353" s="37"/>
    </row>
    <row r="354" ht="12.75" customHeight="1">
      <c r="A354" s="32" t="s">
        <v>24</v>
      </c>
      <c r="B354" s="33">
        <v>5.0</v>
      </c>
      <c r="C354" s="38" t="s">
        <v>25</v>
      </c>
      <c r="D354" s="35"/>
      <c r="E354" s="36">
        <f t="shared" si="26"/>
        <v>0</v>
      </c>
      <c r="F354" s="37"/>
    </row>
    <row r="355" ht="12.75" customHeight="1">
      <c r="A355" s="40" t="s">
        <v>47</v>
      </c>
      <c r="B355" s="39">
        <v>2.0</v>
      </c>
      <c r="C355" s="41" t="s">
        <v>48</v>
      </c>
      <c r="D355" s="35"/>
      <c r="E355" s="36">
        <f t="shared" si="26"/>
        <v>0</v>
      </c>
      <c r="F355" s="37"/>
    </row>
    <row r="356" ht="12.75" customHeight="1">
      <c r="A356" s="75"/>
      <c r="D356" s="35"/>
      <c r="E356" s="36">
        <f>D356*B355</f>
        <v>0</v>
      </c>
      <c r="F356" s="37"/>
    </row>
    <row r="357" ht="12.75" customHeight="1">
      <c r="A357" s="50"/>
      <c r="B357" s="39"/>
      <c r="C357" s="51"/>
      <c r="D357" s="35"/>
      <c r="E357" s="36">
        <f>D357*B357</f>
        <v>0</v>
      </c>
      <c r="F357" s="37"/>
    </row>
    <row r="358" ht="12.75" customHeight="1">
      <c r="A358" s="47" t="s">
        <v>39</v>
      </c>
      <c r="B358" s="48"/>
      <c r="C358" s="48"/>
      <c r="D358" s="48"/>
      <c r="E358" s="48"/>
      <c r="F358" s="49"/>
    </row>
    <row r="359" ht="12.75" customHeight="1">
      <c r="A359" s="32" t="s">
        <v>22</v>
      </c>
      <c r="B359" s="33">
        <v>5.0</v>
      </c>
      <c r="C359" s="34" t="s">
        <v>23</v>
      </c>
      <c r="D359" s="35"/>
      <c r="E359" s="36">
        <f t="shared" ref="E359:E363" si="27">D359*B359</f>
        <v>0</v>
      </c>
      <c r="F359" s="37"/>
    </row>
    <row r="360" ht="12.75" customHeight="1">
      <c r="A360" s="32" t="s">
        <v>24</v>
      </c>
      <c r="B360" s="33">
        <v>5.0</v>
      </c>
      <c r="C360" s="38" t="s">
        <v>25</v>
      </c>
      <c r="D360" s="35"/>
      <c r="E360" s="36">
        <f t="shared" si="27"/>
        <v>0</v>
      </c>
      <c r="F360" s="37"/>
    </row>
    <row r="361" ht="12.75" customHeight="1">
      <c r="A361" s="32" t="s">
        <v>26</v>
      </c>
      <c r="B361" s="39">
        <v>5.0</v>
      </c>
      <c r="C361" s="34" t="s">
        <v>27</v>
      </c>
      <c r="D361" s="55"/>
      <c r="E361" s="36">
        <f t="shared" si="27"/>
        <v>0</v>
      </c>
      <c r="F361" s="37"/>
    </row>
    <row r="362" ht="12.75" customHeight="1">
      <c r="A362" s="40" t="s">
        <v>47</v>
      </c>
      <c r="B362" s="39">
        <v>2.0</v>
      </c>
      <c r="C362" s="41" t="s">
        <v>48</v>
      </c>
      <c r="D362" s="55"/>
      <c r="E362" s="36">
        <f t="shared" si="27"/>
        <v>0</v>
      </c>
      <c r="F362" s="37"/>
    </row>
    <row r="363" ht="12.75" customHeight="1">
      <c r="A363" s="56"/>
      <c r="B363" s="57"/>
      <c r="C363" s="58"/>
      <c r="D363" s="59"/>
      <c r="E363" s="60">
        <f t="shared" si="27"/>
        <v>0</v>
      </c>
      <c r="F363" s="61"/>
    </row>
    <row r="364" ht="12.75" customHeight="1">
      <c r="A364" s="62" t="s">
        <v>40</v>
      </c>
      <c r="E364" s="63">
        <f>SUMIFS(E343:E363,F343:F363,"Yes")</f>
        <v>0</v>
      </c>
    </row>
    <row r="365" ht="12.75" customHeight="1">
      <c r="A365" s="62" t="s">
        <v>41</v>
      </c>
      <c r="E365" s="63">
        <f>7.75%*E364</f>
        <v>0</v>
      </c>
    </row>
    <row r="366">
      <c r="A366" s="62" t="s">
        <v>42</v>
      </c>
      <c r="E366" s="64">
        <f t="array" ref="E366">SUMIFS(E343:E363,F343:F363,{"","No"})</f>
        <v>0</v>
      </c>
    </row>
    <row r="367" ht="12.75" customHeight="1">
      <c r="A367" s="65" t="s">
        <v>43</v>
      </c>
      <c r="B367" s="66"/>
      <c r="C367" s="66"/>
      <c r="D367" s="66"/>
      <c r="E367" s="67">
        <v>0.0</v>
      </c>
    </row>
    <row r="368" ht="12.75" customHeight="1">
      <c r="A368" s="68" t="s">
        <v>44</v>
      </c>
      <c r="E368" s="69">
        <f>SUM(E364:E367)</f>
        <v>0</v>
      </c>
    </row>
    <row r="369" ht="12.75" customHeight="1">
      <c r="A369" s="4"/>
      <c r="B369" s="4"/>
      <c r="C369" s="4"/>
      <c r="D369" s="4"/>
      <c r="E369" s="70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ht="12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ht="12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ht="12.75" customHeight="1">
      <c r="A372" s="71" t="s">
        <v>2</v>
      </c>
      <c r="C372" s="72" t="str">
        <f>$C$3</f>
        <v/>
      </c>
      <c r="D372" s="10"/>
      <c r="E372" s="10"/>
      <c r="F372" s="10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ht="12.75" customHeight="1">
      <c r="A373" s="73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ht="25.5" customHeight="1">
      <c r="A374" s="71" t="s">
        <v>5</v>
      </c>
      <c r="C374" s="72" t="str">
        <f>$C$5</f>
        <v/>
      </c>
      <c r="D374" s="10"/>
      <c r="E374" s="10"/>
      <c r="F374" s="10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ht="12.75" customHeight="1">
      <c r="A375" s="71" t="s">
        <v>7</v>
      </c>
      <c r="C375" s="72" t="str">
        <f>$C$6</f>
        <v/>
      </c>
      <c r="D375" s="10"/>
      <c r="E375" s="10"/>
      <c r="F375" s="10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ht="12.75" customHeight="1">
      <c r="A376" s="71" t="s">
        <v>9</v>
      </c>
      <c r="C376" s="72" t="str">
        <f>$C$7</f>
        <v/>
      </c>
      <c r="D376" s="10"/>
      <c r="E376" s="10"/>
      <c r="F376" s="10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ht="12.75" customHeight="1">
      <c r="A377" s="73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ht="12.75" customHeight="1">
      <c r="A378" s="71" t="s">
        <v>12</v>
      </c>
      <c r="C378" s="72" t="str">
        <f>$C$9</f>
        <v/>
      </c>
      <c r="D378" s="10"/>
      <c r="E378" s="10"/>
      <c r="F378" s="10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ht="12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ht="13.5" customHeight="1">
      <c r="A380" s="5"/>
      <c r="B380" s="6"/>
      <c r="C380" s="5"/>
      <c r="D380" s="5"/>
      <c r="E380" s="5"/>
    </row>
    <row r="381" ht="12.75" customHeight="1">
      <c r="A381" s="74" t="s">
        <v>57</v>
      </c>
      <c r="B381" s="20"/>
      <c r="C381" s="20"/>
      <c r="D381" s="20"/>
      <c r="E381" s="20"/>
      <c r="F381" s="21"/>
    </row>
    <row r="382" ht="13.5" customHeight="1">
      <c r="A382" s="25" t="s">
        <v>15</v>
      </c>
      <c r="B382" s="23"/>
      <c r="C382" s="23"/>
      <c r="D382" s="23"/>
      <c r="E382" s="23"/>
      <c r="F382" s="26"/>
    </row>
    <row r="383" ht="12.75" customHeight="1">
      <c r="A383" s="29" t="s">
        <v>16</v>
      </c>
      <c r="B383" s="30" t="s">
        <v>17</v>
      </c>
      <c r="C383" s="30" t="s">
        <v>18</v>
      </c>
      <c r="D383" s="30" t="s">
        <v>19</v>
      </c>
      <c r="E383" s="30" t="s">
        <v>20</v>
      </c>
      <c r="F383" s="31" t="s">
        <v>21</v>
      </c>
    </row>
    <row r="384" ht="12.75" customHeight="1">
      <c r="A384" s="32" t="s">
        <v>22</v>
      </c>
      <c r="B384" s="33">
        <v>5.0</v>
      </c>
      <c r="C384" s="34" t="s">
        <v>23</v>
      </c>
      <c r="D384" s="35"/>
      <c r="E384" s="36">
        <f t="shared" ref="E384:E392" si="28">D384*B384</f>
        <v>0</v>
      </c>
      <c r="F384" s="37"/>
    </row>
    <row r="385" ht="12.75" customHeight="1">
      <c r="A385" s="32" t="s">
        <v>24</v>
      </c>
      <c r="B385" s="33">
        <v>5.0</v>
      </c>
      <c r="C385" s="38" t="s">
        <v>25</v>
      </c>
      <c r="D385" s="35"/>
      <c r="E385" s="36">
        <f t="shared" si="28"/>
        <v>0</v>
      </c>
      <c r="F385" s="37"/>
    </row>
    <row r="386" ht="1.5" customHeight="1">
      <c r="A386" s="32" t="s">
        <v>26</v>
      </c>
      <c r="B386" s="39">
        <v>5.0</v>
      </c>
      <c r="C386" s="34" t="s">
        <v>27</v>
      </c>
      <c r="D386" s="35"/>
      <c r="E386" s="36">
        <f t="shared" si="28"/>
        <v>0</v>
      </c>
      <c r="F386" s="37"/>
    </row>
    <row r="387" ht="12.75" customHeight="1">
      <c r="A387" s="32" t="s">
        <v>28</v>
      </c>
      <c r="B387" s="39">
        <v>2.0</v>
      </c>
      <c r="C387" s="34" t="s">
        <v>29</v>
      </c>
      <c r="D387" s="35"/>
      <c r="E387" s="36">
        <f t="shared" si="28"/>
        <v>0</v>
      </c>
      <c r="F387" s="37"/>
    </row>
    <row r="388" ht="12.75" customHeight="1">
      <c r="A388" s="32" t="s">
        <v>30</v>
      </c>
      <c r="B388" s="39">
        <v>2.0</v>
      </c>
      <c r="C388" s="34" t="s">
        <v>31</v>
      </c>
      <c r="D388" s="35"/>
      <c r="E388" s="36">
        <f t="shared" si="28"/>
        <v>0</v>
      </c>
      <c r="F388" s="37"/>
    </row>
    <row r="389" ht="12.75" customHeight="1">
      <c r="A389" s="40" t="s">
        <v>32</v>
      </c>
      <c r="B389" s="39">
        <v>2.0</v>
      </c>
      <c r="C389" s="41" t="s">
        <v>33</v>
      </c>
      <c r="D389" s="35"/>
      <c r="E389" s="36">
        <f t="shared" si="28"/>
        <v>0</v>
      </c>
      <c r="F389" s="37"/>
    </row>
    <row r="390" ht="12.75" customHeight="1">
      <c r="A390" s="40" t="s">
        <v>34</v>
      </c>
      <c r="B390" s="42">
        <v>43.0</v>
      </c>
      <c r="C390" s="43" t="s">
        <v>35</v>
      </c>
      <c r="D390" s="35"/>
      <c r="E390" s="36">
        <f t="shared" si="28"/>
        <v>0</v>
      </c>
      <c r="F390" s="37"/>
    </row>
    <row r="391" ht="12.75" customHeight="1">
      <c r="A391" s="44" t="s">
        <v>36</v>
      </c>
      <c r="B391" s="45">
        <v>43.0</v>
      </c>
      <c r="C391" s="46" t="s">
        <v>37</v>
      </c>
      <c r="D391" s="35"/>
      <c r="E391" s="36">
        <f t="shared" si="28"/>
        <v>0</v>
      </c>
      <c r="F391" s="37"/>
    </row>
    <row r="392" ht="12.75" customHeight="1">
      <c r="A392" s="40"/>
      <c r="B392" s="42"/>
      <c r="C392" s="43"/>
      <c r="D392" s="35"/>
      <c r="E392" s="36">
        <f t="shared" si="28"/>
        <v>0</v>
      </c>
      <c r="F392" s="37"/>
    </row>
    <row r="393" ht="12.75" customHeight="1">
      <c r="A393" s="47" t="s">
        <v>38</v>
      </c>
      <c r="B393" s="48"/>
      <c r="C393" s="48"/>
      <c r="D393" s="48"/>
      <c r="E393" s="48"/>
      <c r="F393" s="49"/>
    </row>
    <row r="394" ht="12.75" customHeight="1">
      <c r="A394" s="32" t="s">
        <v>22</v>
      </c>
      <c r="B394" s="33">
        <v>5.0</v>
      </c>
      <c r="C394" s="34" t="s">
        <v>23</v>
      </c>
      <c r="D394" s="35"/>
      <c r="E394" s="36">
        <f t="shared" ref="E394:E396" si="29">D394*B394</f>
        <v>0</v>
      </c>
      <c r="F394" s="37"/>
    </row>
    <row r="395" ht="12.75" customHeight="1">
      <c r="A395" s="32" t="s">
        <v>24</v>
      </c>
      <c r="B395" s="33">
        <v>5.0</v>
      </c>
      <c r="C395" s="38" t="s">
        <v>25</v>
      </c>
      <c r="D395" s="35"/>
      <c r="E395" s="36">
        <f t="shared" si="29"/>
        <v>0</v>
      </c>
      <c r="F395" s="37"/>
    </row>
    <row r="396" ht="12.75" customHeight="1">
      <c r="A396" s="32" t="s">
        <v>28</v>
      </c>
      <c r="B396" s="39">
        <v>2.0</v>
      </c>
      <c r="C396" s="34" t="s">
        <v>29</v>
      </c>
      <c r="D396" s="35"/>
      <c r="E396" s="36">
        <f t="shared" si="29"/>
        <v>0</v>
      </c>
      <c r="F396" s="37"/>
    </row>
    <row r="397" ht="12.75" customHeight="1">
      <c r="A397" s="75"/>
      <c r="D397" s="35"/>
      <c r="E397" s="36">
        <f>D397*B396</f>
        <v>0</v>
      </c>
      <c r="F397" s="37"/>
    </row>
    <row r="398" ht="12.75" customHeight="1">
      <c r="A398" s="50"/>
      <c r="B398" s="39"/>
      <c r="C398" s="51"/>
      <c r="D398" s="35"/>
      <c r="E398" s="36">
        <f>D398*B398</f>
        <v>0</v>
      </c>
      <c r="F398" s="37"/>
    </row>
    <row r="399" ht="12.75" customHeight="1">
      <c r="A399" s="47" t="s">
        <v>39</v>
      </c>
      <c r="B399" s="48"/>
      <c r="C399" s="48"/>
      <c r="D399" s="48"/>
      <c r="E399" s="48"/>
      <c r="F399" s="49"/>
    </row>
    <row r="400" ht="12.75" customHeight="1">
      <c r="A400" s="32" t="s">
        <v>22</v>
      </c>
      <c r="B400" s="33">
        <v>5.0</v>
      </c>
      <c r="C400" s="34" t="s">
        <v>23</v>
      </c>
      <c r="D400" s="35"/>
      <c r="E400" s="36">
        <f t="shared" ref="E400:E404" si="30">D400*B400</f>
        <v>0</v>
      </c>
      <c r="F400" s="37"/>
    </row>
    <row r="401" ht="12.75" customHeight="1">
      <c r="A401" s="32" t="s">
        <v>24</v>
      </c>
      <c r="B401" s="33">
        <v>5.0</v>
      </c>
      <c r="C401" s="38" t="s">
        <v>25</v>
      </c>
      <c r="D401" s="35"/>
      <c r="E401" s="36">
        <f t="shared" si="30"/>
        <v>0</v>
      </c>
      <c r="F401" s="37"/>
    </row>
    <row r="402" ht="12.75" customHeight="1">
      <c r="A402" s="32" t="s">
        <v>26</v>
      </c>
      <c r="B402" s="39">
        <v>5.0</v>
      </c>
      <c r="C402" s="34" t="s">
        <v>27</v>
      </c>
      <c r="D402" s="55"/>
      <c r="E402" s="36">
        <f t="shared" si="30"/>
        <v>0</v>
      </c>
      <c r="F402" s="37"/>
    </row>
    <row r="403" ht="12.75" customHeight="1">
      <c r="A403" s="32" t="s">
        <v>28</v>
      </c>
      <c r="B403" s="39">
        <v>2.0</v>
      </c>
      <c r="C403" s="34" t="s">
        <v>29</v>
      </c>
      <c r="D403" s="55"/>
      <c r="E403" s="36">
        <f t="shared" si="30"/>
        <v>0</v>
      </c>
      <c r="F403" s="37"/>
    </row>
    <row r="404" ht="12.75" customHeight="1">
      <c r="A404" s="56"/>
      <c r="B404" s="57"/>
      <c r="C404" s="58"/>
      <c r="D404" s="59"/>
      <c r="E404" s="60">
        <f t="shared" si="30"/>
        <v>0</v>
      </c>
      <c r="F404" s="61"/>
    </row>
    <row r="405" ht="12.75" customHeight="1">
      <c r="A405" s="62" t="s">
        <v>40</v>
      </c>
      <c r="E405" s="63">
        <f>SUMIFS(E384:E404,F384:F404,"Yes")</f>
        <v>0</v>
      </c>
    </row>
    <row r="406" ht="12.75" customHeight="1">
      <c r="A406" s="62" t="s">
        <v>41</v>
      </c>
      <c r="E406" s="63">
        <f>7.75%*E405</f>
        <v>0</v>
      </c>
    </row>
    <row r="407">
      <c r="A407" s="62" t="s">
        <v>42</v>
      </c>
      <c r="E407" s="64">
        <f t="array" ref="E407">SUMIFS(E384:E404,F384:F404,{"","No"})</f>
        <v>0</v>
      </c>
    </row>
    <row r="408" ht="12.75" customHeight="1">
      <c r="A408" s="65" t="s">
        <v>43</v>
      </c>
      <c r="B408" s="66"/>
      <c r="C408" s="66"/>
      <c r="D408" s="66"/>
      <c r="E408" s="67">
        <v>0.0</v>
      </c>
    </row>
    <row r="409" ht="12.75" customHeight="1">
      <c r="A409" s="68" t="s">
        <v>44</v>
      </c>
      <c r="E409" s="69">
        <f>SUM(E405:E408)</f>
        <v>0</v>
      </c>
    </row>
    <row r="410" ht="12.75" customHeight="1">
      <c r="A410" s="4"/>
      <c r="B410" s="4"/>
      <c r="C410" s="4"/>
      <c r="D410" s="4"/>
      <c r="E410" s="70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ht="12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ht="12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ht="12.75" customHeight="1">
      <c r="A413" s="71" t="s">
        <v>2</v>
      </c>
      <c r="C413" s="72" t="str">
        <f>$C$3</f>
        <v/>
      </c>
      <c r="D413" s="10"/>
      <c r="E413" s="10"/>
      <c r="F413" s="10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ht="12.75" customHeight="1">
      <c r="A414" s="73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ht="25.5" customHeight="1">
      <c r="A415" s="71" t="s">
        <v>5</v>
      </c>
      <c r="C415" s="72" t="str">
        <f>$C$5</f>
        <v/>
      </c>
      <c r="D415" s="10"/>
      <c r="E415" s="10"/>
      <c r="F415" s="10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ht="12.75" customHeight="1">
      <c r="A416" s="71" t="s">
        <v>7</v>
      </c>
      <c r="C416" s="72" t="str">
        <f>$C$6</f>
        <v/>
      </c>
      <c r="D416" s="10"/>
      <c r="E416" s="10"/>
      <c r="F416" s="10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ht="12.75" customHeight="1">
      <c r="A417" s="71" t="s">
        <v>9</v>
      </c>
      <c r="C417" s="72" t="str">
        <f>$C$7</f>
        <v/>
      </c>
      <c r="D417" s="10"/>
      <c r="E417" s="10"/>
      <c r="F417" s="10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ht="12.75" customHeight="1">
      <c r="A418" s="73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ht="12.75" customHeight="1">
      <c r="A419" s="71" t="s">
        <v>12</v>
      </c>
      <c r="C419" s="72" t="str">
        <f>$C$9</f>
        <v/>
      </c>
      <c r="D419" s="10"/>
      <c r="E419" s="10"/>
      <c r="F419" s="10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ht="12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ht="13.5" customHeight="1">
      <c r="A421" s="5"/>
      <c r="B421" s="6"/>
      <c r="C421" s="5"/>
      <c r="D421" s="5"/>
      <c r="E421" s="5"/>
    </row>
    <row r="422" ht="12.75" customHeight="1">
      <c r="A422" s="74" t="s">
        <v>58</v>
      </c>
      <c r="B422" s="20"/>
      <c r="C422" s="20"/>
      <c r="D422" s="20"/>
      <c r="E422" s="20"/>
      <c r="F422" s="21"/>
    </row>
    <row r="423" ht="13.5" customHeight="1">
      <c r="A423" s="25" t="s">
        <v>15</v>
      </c>
      <c r="B423" s="23"/>
      <c r="C423" s="23"/>
      <c r="D423" s="23"/>
      <c r="E423" s="23"/>
      <c r="F423" s="26"/>
    </row>
    <row r="424" ht="12.75" customHeight="1">
      <c r="A424" s="29" t="s">
        <v>16</v>
      </c>
      <c r="B424" s="30" t="s">
        <v>17</v>
      </c>
      <c r="C424" s="30" t="s">
        <v>18</v>
      </c>
      <c r="D424" s="30" t="s">
        <v>19</v>
      </c>
      <c r="E424" s="30" t="s">
        <v>20</v>
      </c>
      <c r="F424" s="31" t="s">
        <v>21</v>
      </c>
    </row>
    <row r="425" ht="12.75" customHeight="1">
      <c r="A425" s="32" t="s">
        <v>22</v>
      </c>
      <c r="B425" s="33">
        <v>5.0</v>
      </c>
      <c r="C425" s="34" t="s">
        <v>23</v>
      </c>
      <c r="D425" s="35"/>
      <c r="E425" s="36">
        <f t="shared" ref="E425:E433" si="31">D425*B425</f>
        <v>0</v>
      </c>
      <c r="F425" s="37"/>
    </row>
    <row r="426" ht="12.75" customHeight="1">
      <c r="A426" s="32" t="s">
        <v>24</v>
      </c>
      <c r="B426" s="33">
        <v>5.0</v>
      </c>
      <c r="C426" s="38" t="s">
        <v>25</v>
      </c>
      <c r="D426" s="35"/>
      <c r="E426" s="36">
        <f t="shared" si="31"/>
        <v>0</v>
      </c>
      <c r="F426" s="37"/>
    </row>
    <row r="427" ht="1.5" customHeight="1">
      <c r="A427" s="32" t="s">
        <v>26</v>
      </c>
      <c r="B427" s="39">
        <v>5.0</v>
      </c>
      <c r="C427" s="34" t="s">
        <v>27</v>
      </c>
      <c r="D427" s="35"/>
      <c r="E427" s="36">
        <f t="shared" si="31"/>
        <v>0</v>
      </c>
      <c r="F427" s="37"/>
    </row>
    <row r="428" ht="12.75" customHeight="1">
      <c r="A428" s="32" t="s">
        <v>28</v>
      </c>
      <c r="B428" s="39">
        <v>2.0</v>
      </c>
      <c r="C428" s="34" t="s">
        <v>29</v>
      </c>
      <c r="D428" s="35"/>
      <c r="E428" s="36">
        <f t="shared" si="31"/>
        <v>0</v>
      </c>
      <c r="F428" s="37"/>
    </row>
    <row r="429" ht="12.75" customHeight="1">
      <c r="A429" s="32" t="s">
        <v>30</v>
      </c>
      <c r="B429" s="39">
        <v>2.0</v>
      </c>
      <c r="C429" s="34" t="s">
        <v>31</v>
      </c>
      <c r="D429" s="35"/>
      <c r="E429" s="36">
        <f t="shared" si="31"/>
        <v>0</v>
      </c>
      <c r="F429" s="37"/>
    </row>
    <row r="430" ht="12.75" customHeight="1">
      <c r="A430" s="40" t="s">
        <v>32</v>
      </c>
      <c r="B430" s="39">
        <v>2.0</v>
      </c>
      <c r="C430" s="41" t="s">
        <v>33</v>
      </c>
      <c r="D430" s="35"/>
      <c r="E430" s="36">
        <f t="shared" si="31"/>
        <v>0</v>
      </c>
      <c r="F430" s="37"/>
    </row>
    <row r="431" ht="12.75" customHeight="1">
      <c r="A431" s="40" t="s">
        <v>34</v>
      </c>
      <c r="B431" s="42">
        <v>50.0</v>
      </c>
      <c r="C431" s="43" t="s">
        <v>35</v>
      </c>
      <c r="D431" s="35"/>
      <c r="E431" s="36">
        <f t="shared" si="31"/>
        <v>0</v>
      </c>
      <c r="F431" s="37"/>
    </row>
    <row r="432" ht="12.75" customHeight="1">
      <c r="A432" s="44" t="s">
        <v>36</v>
      </c>
      <c r="B432" s="45">
        <v>50.0</v>
      </c>
      <c r="C432" s="46" t="s">
        <v>37</v>
      </c>
      <c r="D432" s="35"/>
      <c r="E432" s="36">
        <f t="shared" si="31"/>
        <v>0</v>
      </c>
      <c r="F432" s="37"/>
    </row>
    <row r="433" ht="12.75" customHeight="1">
      <c r="A433" s="40"/>
      <c r="B433" s="42"/>
      <c r="C433" s="43"/>
      <c r="D433" s="35"/>
      <c r="E433" s="36">
        <f t="shared" si="31"/>
        <v>0</v>
      </c>
      <c r="F433" s="37"/>
    </row>
    <row r="434" ht="12.75" customHeight="1">
      <c r="A434" s="47" t="s">
        <v>38</v>
      </c>
      <c r="B434" s="48"/>
      <c r="C434" s="48"/>
      <c r="D434" s="48"/>
      <c r="E434" s="48"/>
      <c r="F434" s="49"/>
    </row>
    <row r="435" ht="12.75" customHeight="1">
      <c r="A435" s="32" t="s">
        <v>22</v>
      </c>
      <c r="B435" s="33">
        <v>5.0</v>
      </c>
      <c r="C435" s="34" t="s">
        <v>23</v>
      </c>
      <c r="D435" s="35"/>
      <c r="E435" s="36">
        <f t="shared" ref="E435:E437" si="32">D435*B435</f>
        <v>0</v>
      </c>
      <c r="F435" s="37"/>
    </row>
    <row r="436" ht="12.75" customHeight="1">
      <c r="A436" s="32" t="s">
        <v>24</v>
      </c>
      <c r="B436" s="33">
        <v>5.0</v>
      </c>
      <c r="C436" s="38" t="s">
        <v>25</v>
      </c>
      <c r="D436" s="35"/>
      <c r="E436" s="36">
        <f t="shared" si="32"/>
        <v>0</v>
      </c>
      <c r="F436" s="37"/>
    </row>
    <row r="437" ht="12.75" customHeight="1">
      <c r="A437" s="32" t="s">
        <v>28</v>
      </c>
      <c r="B437" s="39">
        <v>2.0</v>
      </c>
      <c r="C437" s="34" t="s">
        <v>29</v>
      </c>
      <c r="D437" s="35"/>
      <c r="E437" s="36">
        <f t="shared" si="32"/>
        <v>0</v>
      </c>
      <c r="F437" s="37"/>
    </row>
    <row r="438" ht="12.75" customHeight="1">
      <c r="D438" s="35"/>
      <c r="E438" s="36">
        <f>D438*B437</f>
        <v>0</v>
      </c>
      <c r="F438" s="37"/>
    </row>
    <row r="439" ht="12.75" customHeight="1">
      <c r="A439" s="50"/>
      <c r="B439" s="39"/>
      <c r="C439" s="51"/>
      <c r="D439" s="35"/>
      <c r="E439" s="36">
        <f>D439*B439</f>
        <v>0</v>
      </c>
      <c r="F439" s="37"/>
    </row>
    <row r="440" ht="12.75" customHeight="1">
      <c r="A440" s="47" t="s">
        <v>39</v>
      </c>
      <c r="B440" s="48"/>
      <c r="C440" s="48"/>
      <c r="D440" s="48"/>
      <c r="E440" s="48"/>
      <c r="F440" s="49"/>
    </row>
    <row r="441" ht="12.75" customHeight="1">
      <c r="A441" s="32" t="s">
        <v>22</v>
      </c>
      <c r="B441" s="33">
        <v>5.0</v>
      </c>
      <c r="C441" s="34" t="s">
        <v>23</v>
      </c>
      <c r="D441" s="35"/>
      <c r="E441" s="36">
        <f t="shared" ref="E441:E445" si="33">D441*B441</f>
        <v>0</v>
      </c>
      <c r="F441" s="37"/>
    </row>
    <row r="442" ht="12.75" customHeight="1">
      <c r="A442" s="32" t="s">
        <v>24</v>
      </c>
      <c r="B442" s="33">
        <v>5.0</v>
      </c>
      <c r="C442" s="38" t="s">
        <v>25</v>
      </c>
      <c r="D442" s="35"/>
      <c r="E442" s="36">
        <f t="shared" si="33"/>
        <v>0</v>
      </c>
      <c r="F442" s="37"/>
    </row>
    <row r="443" ht="12.75" customHeight="1">
      <c r="A443" s="32" t="s">
        <v>26</v>
      </c>
      <c r="B443" s="39">
        <v>5.0</v>
      </c>
      <c r="C443" s="34" t="s">
        <v>27</v>
      </c>
      <c r="D443" s="55"/>
      <c r="E443" s="36">
        <f t="shared" si="33"/>
        <v>0</v>
      </c>
      <c r="F443" s="37"/>
    </row>
    <row r="444" ht="12.75" customHeight="1">
      <c r="A444" s="32" t="s">
        <v>28</v>
      </c>
      <c r="B444" s="39">
        <v>2.0</v>
      </c>
      <c r="C444" s="34" t="s">
        <v>29</v>
      </c>
      <c r="D444" s="55"/>
      <c r="E444" s="36">
        <f t="shared" si="33"/>
        <v>0</v>
      </c>
      <c r="F444" s="37"/>
    </row>
    <row r="445" ht="12.75" customHeight="1">
      <c r="A445" s="56"/>
      <c r="B445" s="57"/>
      <c r="C445" s="58"/>
      <c r="D445" s="59"/>
      <c r="E445" s="60">
        <f t="shared" si="33"/>
        <v>0</v>
      </c>
      <c r="F445" s="61"/>
    </row>
    <row r="446" ht="12.75" customHeight="1">
      <c r="A446" s="62" t="s">
        <v>40</v>
      </c>
      <c r="E446" s="63">
        <f>SUMIFS(E425:E445,F425:F445,"Yes")</f>
        <v>0</v>
      </c>
    </row>
    <row r="447" ht="12.75" customHeight="1">
      <c r="A447" s="62" t="s">
        <v>41</v>
      </c>
      <c r="E447" s="63">
        <f>7.75%*E446</f>
        <v>0</v>
      </c>
    </row>
    <row r="448">
      <c r="A448" s="62" t="s">
        <v>42</v>
      </c>
      <c r="E448" s="64">
        <f t="array" ref="E448">SUMIFS(E425:E445,F425:F445,{"","No"})</f>
        <v>0</v>
      </c>
    </row>
    <row r="449" ht="12.75" customHeight="1">
      <c r="A449" s="65" t="s">
        <v>43</v>
      </c>
      <c r="B449" s="66"/>
      <c r="C449" s="66"/>
      <c r="D449" s="66"/>
      <c r="E449" s="67">
        <v>0.0</v>
      </c>
    </row>
    <row r="450" ht="12.75" customHeight="1">
      <c r="A450" s="68" t="s">
        <v>44</v>
      </c>
      <c r="E450" s="69">
        <f>SUM(E446:E449)</f>
        <v>0</v>
      </c>
    </row>
    <row r="451" ht="12.75" customHeight="1">
      <c r="A451" s="4"/>
      <c r="B451" s="4"/>
      <c r="C451" s="4"/>
      <c r="D451" s="4"/>
      <c r="E451" s="70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ht="12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ht="12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ht="12.75" customHeight="1">
      <c r="A454" s="71" t="s">
        <v>2</v>
      </c>
      <c r="C454" s="72" t="str">
        <f>$C$3</f>
        <v/>
      </c>
      <c r="D454" s="10"/>
      <c r="E454" s="10"/>
      <c r="F454" s="10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ht="12.75" customHeight="1">
      <c r="A455" s="73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ht="25.5" customHeight="1">
      <c r="A456" s="71" t="s">
        <v>5</v>
      </c>
      <c r="C456" s="72" t="str">
        <f>$C$5</f>
        <v/>
      </c>
      <c r="D456" s="10"/>
      <c r="E456" s="10"/>
      <c r="F456" s="10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ht="12.75" customHeight="1">
      <c r="A457" s="71" t="s">
        <v>7</v>
      </c>
      <c r="C457" s="72" t="str">
        <f>$C$6</f>
        <v/>
      </c>
      <c r="D457" s="10"/>
      <c r="E457" s="10"/>
      <c r="F457" s="10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ht="12.75" customHeight="1">
      <c r="A458" s="71" t="s">
        <v>9</v>
      </c>
      <c r="C458" s="72" t="str">
        <f>$C$7</f>
        <v/>
      </c>
      <c r="D458" s="10"/>
      <c r="E458" s="10"/>
      <c r="F458" s="10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ht="12.75" customHeight="1">
      <c r="A459" s="73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ht="12.75" customHeight="1">
      <c r="A460" s="71" t="s">
        <v>12</v>
      </c>
      <c r="C460" s="72" t="str">
        <f>$C$9</f>
        <v/>
      </c>
      <c r="D460" s="10"/>
      <c r="E460" s="10"/>
      <c r="F460" s="10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ht="12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ht="13.5" customHeight="1">
      <c r="A462" s="5"/>
      <c r="B462" s="6"/>
      <c r="C462" s="5"/>
      <c r="D462" s="5"/>
      <c r="E462" s="5"/>
    </row>
    <row r="463" ht="12.75" customHeight="1">
      <c r="A463" s="74" t="s">
        <v>59</v>
      </c>
      <c r="B463" s="20"/>
      <c r="C463" s="20"/>
      <c r="D463" s="20"/>
      <c r="E463" s="20"/>
      <c r="F463" s="21"/>
    </row>
    <row r="464" ht="13.5" customHeight="1">
      <c r="A464" s="25" t="s">
        <v>15</v>
      </c>
      <c r="B464" s="23"/>
      <c r="C464" s="23"/>
      <c r="D464" s="23"/>
      <c r="E464" s="23"/>
      <c r="F464" s="26"/>
    </row>
    <row r="465" ht="12.75" customHeight="1">
      <c r="A465" s="29" t="s">
        <v>16</v>
      </c>
      <c r="B465" s="30" t="s">
        <v>17</v>
      </c>
      <c r="C465" s="30" t="s">
        <v>18</v>
      </c>
      <c r="D465" s="30" t="s">
        <v>19</v>
      </c>
      <c r="E465" s="30" t="s">
        <v>20</v>
      </c>
      <c r="F465" s="31" t="s">
        <v>21</v>
      </c>
    </row>
    <row r="466" ht="12.75" customHeight="1">
      <c r="A466" s="32" t="s">
        <v>22</v>
      </c>
      <c r="B466" s="33">
        <v>5.0</v>
      </c>
      <c r="C466" s="34" t="s">
        <v>23</v>
      </c>
      <c r="D466" s="35"/>
      <c r="E466" s="36">
        <f t="shared" ref="E466:E474" si="34">D466*B466</f>
        <v>0</v>
      </c>
      <c r="F466" s="37"/>
    </row>
    <row r="467" ht="12.75" customHeight="1">
      <c r="A467" s="32" t="s">
        <v>24</v>
      </c>
      <c r="B467" s="33">
        <v>5.0</v>
      </c>
      <c r="C467" s="38" t="s">
        <v>25</v>
      </c>
      <c r="D467" s="35"/>
      <c r="E467" s="36">
        <f t="shared" si="34"/>
        <v>0</v>
      </c>
      <c r="F467" s="37"/>
    </row>
    <row r="468" ht="1.5" customHeight="1">
      <c r="A468" s="32" t="s">
        <v>26</v>
      </c>
      <c r="B468" s="39">
        <v>5.0</v>
      </c>
      <c r="C468" s="34" t="s">
        <v>27</v>
      </c>
      <c r="D468" s="35"/>
      <c r="E468" s="36">
        <f t="shared" si="34"/>
        <v>0</v>
      </c>
      <c r="F468" s="37"/>
    </row>
    <row r="469" ht="12.75" customHeight="1">
      <c r="A469" s="32" t="s">
        <v>28</v>
      </c>
      <c r="B469" s="39">
        <v>2.0</v>
      </c>
      <c r="C469" s="34" t="s">
        <v>29</v>
      </c>
      <c r="D469" s="35"/>
      <c r="E469" s="36">
        <f t="shared" si="34"/>
        <v>0</v>
      </c>
      <c r="F469" s="37"/>
    </row>
    <row r="470" ht="12.75" customHeight="1">
      <c r="A470" s="32" t="s">
        <v>30</v>
      </c>
      <c r="B470" s="39">
        <v>2.0</v>
      </c>
      <c r="C470" s="34" t="s">
        <v>31</v>
      </c>
      <c r="D470" s="35"/>
      <c r="E470" s="36">
        <f t="shared" si="34"/>
        <v>0</v>
      </c>
      <c r="F470" s="37"/>
    </row>
    <row r="471" ht="12.75" customHeight="1">
      <c r="A471" s="40" t="s">
        <v>32</v>
      </c>
      <c r="B471" s="39">
        <v>2.0</v>
      </c>
      <c r="C471" s="41" t="s">
        <v>33</v>
      </c>
      <c r="D471" s="35"/>
      <c r="E471" s="36">
        <f t="shared" si="34"/>
        <v>0</v>
      </c>
      <c r="F471" s="37"/>
    </row>
    <row r="472" ht="12.75" customHeight="1">
      <c r="A472" s="40" t="s">
        <v>34</v>
      </c>
      <c r="B472" s="42">
        <v>52.0</v>
      </c>
      <c r="C472" s="43" t="s">
        <v>35</v>
      </c>
      <c r="D472" s="35"/>
      <c r="E472" s="36">
        <f t="shared" si="34"/>
        <v>0</v>
      </c>
      <c r="F472" s="37"/>
    </row>
    <row r="473" ht="12.75" customHeight="1">
      <c r="A473" s="44" t="s">
        <v>36</v>
      </c>
      <c r="B473" s="45">
        <v>52.0</v>
      </c>
      <c r="C473" s="46" t="s">
        <v>37</v>
      </c>
      <c r="D473" s="35"/>
      <c r="E473" s="36">
        <f t="shared" si="34"/>
        <v>0</v>
      </c>
      <c r="F473" s="37"/>
    </row>
    <row r="474" ht="12.75" customHeight="1">
      <c r="A474" s="40"/>
      <c r="B474" s="42"/>
      <c r="C474" s="43"/>
      <c r="D474" s="35"/>
      <c r="E474" s="36">
        <f t="shared" si="34"/>
        <v>0</v>
      </c>
      <c r="F474" s="37"/>
    </row>
    <row r="475" ht="12.75" customHeight="1">
      <c r="A475" s="47" t="s">
        <v>38</v>
      </c>
      <c r="B475" s="48"/>
      <c r="C475" s="48"/>
      <c r="D475" s="48"/>
      <c r="E475" s="48"/>
      <c r="F475" s="49"/>
    </row>
    <row r="476" ht="12.75" customHeight="1">
      <c r="A476" s="32" t="s">
        <v>22</v>
      </c>
      <c r="B476" s="33">
        <v>5.0</v>
      </c>
      <c r="C476" s="34" t="s">
        <v>23</v>
      </c>
      <c r="D476" s="35"/>
      <c r="E476" s="36">
        <f t="shared" ref="E476:E478" si="35">D476*B476</f>
        <v>0</v>
      </c>
      <c r="F476" s="37"/>
    </row>
    <row r="477" ht="12.75" customHeight="1">
      <c r="A477" s="32" t="s">
        <v>24</v>
      </c>
      <c r="B477" s="33">
        <v>5.0</v>
      </c>
      <c r="C477" s="38" t="s">
        <v>25</v>
      </c>
      <c r="D477" s="35"/>
      <c r="E477" s="36">
        <f t="shared" si="35"/>
        <v>0</v>
      </c>
      <c r="F477" s="37"/>
    </row>
    <row r="478" ht="12.75" customHeight="1">
      <c r="A478" s="32" t="s">
        <v>28</v>
      </c>
      <c r="B478" s="39">
        <v>2.0</v>
      </c>
      <c r="C478" s="34" t="s">
        <v>29</v>
      </c>
      <c r="D478" s="35"/>
      <c r="E478" s="36">
        <f t="shared" si="35"/>
        <v>0</v>
      </c>
      <c r="F478" s="37"/>
    </row>
    <row r="479" ht="12.75" customHeight="1">
      <c r="A479" s="75"/>
      <c r="D479" s="35"/>
      <c r="E479" s="36">
        <f>D479*B478</f>
        <v>0</v>
      </c>
      <c r="F479" s="37"/>
    </row>
    <row r="480" ht="12.75" customHeight="1">
      <c r="A480" s="50"/>
      <c r="B480" s="39"/>
      <c r="C480" s="51"/>
      <c r="D480" s="35"/>
      <c r="E480" s="36">
        <f>D480*B480</f>
        <v>0</v>
      </c>
      <c r="F480" s="37"/>
    </row>
    <row r="481" ht="12.75" customHeight="1">
      <c r="A481" s="47" t="s">
        <v>39</v>
      </c>
      <c r="B481" s="48"/>
      <c r="C481" s="48"/>
      <c r="D481" s="48"/>
      <c r="E481" s="48"/>
      <c r="F481" s="49"/>
    </row>
    <row r="482" ht="12.75" customHeight="1">
      <c r="A482" s="32" t="s">
        <v>22</v>
      </c>
      <c r="B482" s="33">
        <v>5.0</v>
      </c>
      <c r="C482" s="34" t="s">
        <v>23</v>
      </c>
      <c r="D482" s="35"/>
      <c r="E482" s="36">
        <f t="shared" ref="E482:E486" si="36">D482*B482</f>
        <v>0</v>
      </c>
      <c r="F482" s="37"/>
    </row>
    <row r="483" ht="12.75" customHeight="1">
      <c r="A483" s="32" t="s">
        <v>24</v>
      </c>
      <c r="B483" s="33">
        <v>5.0</v>
      </c>
      <c r="C483" s="38" t="s">
        <v>25</v>
      </c>
      <c r="D483" s="35"/>
      <c r="E483" s="36">
        <f t="shared" si="36"/>
        <v>0</v>
      </c>
      <c r="F483" s="37"/>
    </row>
    <row r="484" ht="12.75" customHeight="1">
      <c r="A484" s="32" t="s">
        <v>26</v>
      </c>
      <c r="B484" s="39">
        <v>5.0</v>
      </c>
      <c r="C484" s="34" t="s">
        <v>27</v>
      </c>
      <c r="D484" s="55"/>
      <c r="E484" s="36">
        <f t="shared" si="36"/>
        <v>0</v>
      </c>
      <c r="F484" s="37"/>
    </row>
    <row r="485" ht="12.75" customHeight="1">
      <c r="A485" s="32" t="s">
        <v>28</v>
      </c>
      <c r="B485" s="39">
        <v>2.0</v>
      </c>
      <c r="C485" s="34" t="s">
        <v>29</v>
      </c>
      <c r="D485" s="55"/>
      <c r="E485" s="36">
        <f t="shared" si="36"/>
        <v>0</v>
      </c>
      <c r="F485" s="37"/>
    </row>
    <row r="486" ht="12.75" customHeight="1">
      <c r="A486" s="56"/>
      <c r="B486" s="57"/>
      <c r="C486" s="58"/>
      <c r="D486" s="59"/>
      <c r="E486" s="60">
        <f t="shared" si="36"/>
        <v>0</v>
      </c>
      <c r="F486" s="61"/>
    </row>
    <row r="487" ht="12.75" customHeight="1">
      <c r="A487" s="62" t="s">
        <v>40</v>
      </c>
      <c r="E487" s="63">
        <f>SUMIFS(E466:E486,F466:F486,"Yes")</f>
        <v>0</v>
      </c>
    </row>
    <row r="488" ht="12.75" customHeight="1">
      <c r="A488" s="62" t="s">
        <v>41</v>
      </c>
      <c r="E488" s="63">
        <f>7.75%*E487</f>
        <v>0</v>
      </c>
    </row>
    <row r="489">
      <c r="A489" s="62" t="s">
        <v>42</v>
      </c>
      <c r="E489" s="64">
        <f t="array" ref="E489">SUMIFS(E466:E486,F466:F486,{"","No"})</f>
        <v>0</v>
      </c>
    </row>
    <row r="490" ht="12.75" customHeight="1">
      <c r="A490" s="65" t="s">
        <v>43</v>
      </c>
      <c r="B490" s="66"/>
      <c r="C490" s="66"/>
      <c r="D490" s="66"/>
      <c r="E490" s="67">
        <v>0.0</v>
      </c>
    </row>
    <row r="491" ht="12.75" customHeight="1">
      <c r="A491" s="68" t="s">
        <v>44</v>
      </c>
      <c r="E491" s="69">
        <f>SUM(E487:E490)</f>
        <v>0</v>
      </c>
    </row>
    <row r="492" ht="12.75" customHeight="1">
      <c r="A492" s="4"/>
      <c r="B492" s="4"/>
      <c r="C492" s="4"/>
      <c r="D492" s="4"/>
      <c r="E492" s="70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ht="12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ht="12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ht="12.75" customHeight="1">
      <c r="A495" s="71" t="s">
        <v>2</v>
      </c>
      <c r="C495" s="72" t="str">
        <f>$C$3</f>
        <v/>
      </c>
      <c r="D495" s="10"/>
      <c r="E495" s="10"/>
      <c r="F495" s="10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ht="12.75" customHeight="1">
      <c r="A496" s="73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ht="25.5" customHeight="1">
      <c r="A497" s="71" t="s">
        <v>5</v>
      </c>
      <c r="C497" s="72" t="str">
        <f>$C$5</f>
        <v/>
      </c>
      <c r="D497" s="10"/>
      <c r="E497" s="10"/>
      <c r="F497" s="10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ht="12.75" customHeight="1">
      <c r="A498" s="71" t="s">
        <v>7</v>
      </c>
      <c r="C498" s="72" t="str">
        <f>$C$6</f>
        <v/>
      </c>
      <c r="D498" s="10"/>
      <c r="E498" s="10"/>
      <c r="F498" s="10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ht="12.75" customHeight="1">
      <c r="A499" s="71" t="s">
        <v>9</v>
      </c>
      <c r="C499" s="72" t="str">
        <f>$C$7</f>
        <v/>
      </c>
      <c r="D499" s="10"/>
      <c r="E499" s="10"/>
      <c r="F499" s="10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ht="12.75" customHeight="1">
      <c r="A500" s="73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ht="12.75" customHeight="1">
      <c r="A501" s="71" t="s">
        <v>12</v>
      </c>
      <c r="C501" s="72" t="str">
        <f>$C$9</f>
        <v/>
      </c>
      <c r="D501" s="10"/>
      <c r="E501" s="10"/>
      <c r="F501" s="10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ht="12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ht="13.5" customHeight="1">
      <c r="A503" s="5"/>
      <c r="B503" s="6"/>
      <c r="C503" s="5"/>
      <c r="D503" s="5"/>
      <c r="E503" s="5"/>
    </row>
    <row r="504" ht="12.75" customHeight="1">
      <c r="A504" s="74" t="s">
        <v>60</v>
      </c>
      <c r="B504" s="20"/>
      <c r="C504" s="20"/>
      <c r="D504" s="20"/>
      <c r="E504" s="20"/>
      <c r="F504" s="21"/>
    </row>
    <row r="505" ht="13.5" customHeight="1">
      <c r="A505" s="25" t="s">
        <v>15</v>
      </c>
      <c r="B505" s="23"/>
      <c r="C505" s="23"/>
      <c r="D505" s="23"/>
      <c r="E505" s="23"/>
      <c r="F505" s="26"/>
    </row>
    <row r="506" ht="12.75" customHeight="1">
      <c r="A506" s="29" t="s">
        <v>16</v>
      </c>
      <c r="B506" s="30" t="s">
        <v>17</v>
      </c>
      <c r="C506" s="30" t="s">
        <v>18</v>
      </c>
      <c r="D506" s="30" t="s">
        <v>19</v>
      </c>
      <c r="E506" s="30" t="s">
        <v>20</v>
      </c>
      <c r="F506" s="31" t="s">
        <v>21</v>
      </c>
    </row>
    <row r="507" ht="12.75" customHeight="1">
      <c r="A507" s="32" t="s">
        <v>22</v>
      </c>
      <c r="B507" s="33">
        <v>5.0</v>
      </c>
      <c r="C507" s="34" t="s">
        <v>23</v>
      </c>
      <c r="D507" s="35"/>
      <c r="E507" s="36">
        <f t="shared" ref="E507:E515" si="37">D507*B507</f>
        <v>0</v>
      </c>
      <c r="F507" s="37"/>
    </row>
    <row r="508" ht="12.75" customHeight="1">
      <c r="A508" s="32" t="s">
        <v>24</v>
      </c>
      <c r="B508" s="33">
        <v>5.0</v>
      </c>
      <c r="C508" s="38" t="s">
        <v>25</v>
      </c>
      <c r="D508" s="35"/>
      <c r="E508" s="36">
        <f t="shared" si="37"/>
        <v>0</v>
      </c>
      <c r="F508" s="37"/>
    </row>
    <row r="509" ht="1.5" customHeight="1">
      <c r="A509" s="32" t="s">
        <v>26</v>
      </c>
      <c r="B509" s="39">
        <v>5.0</v>
      </c>
      <c r="C509" s="34" t="s">
        <v>27</v>
      </c>
      <c r="D509" s="35"/>
      <c r="E509" s="36">
        <f t="shared" si="37"/>
        <v>0</v>
      </c>
      <c r="F509" s="37"/>
    </row>
    <row r="510" ht="12.75" customHeight="1">
      <c r="A510" s="32" t="s">
        <v>28</v>
      </c>
      <c r="B510" s="39">
        <v>2.0</v>
      </c>
      <c r="C510" s="34" t="s">
        <v>29</v>
      </c>
      <c r="D510" s="35"/>
      <c r="E510" s="36">
        <f t="shared" si="37"/>
        <v>0</v>
      </c>
      <c r="F510" s="37"/>
    </row>
    <row r="511" ht="12.75" customHeight="1">
      <c r="A511" s="32" t="s">
        <v>30</v>
      </c>
      <c r="B511" s="39">
        <v>2.0</v>
      </c>
      <c r="C511" s="34" t="s">
        <v>31</v>
      </c>
      <c r="D511" s="35"/>
      <c r="E511" s="36">
        <f t="shared" si="37"/>
        <v>0</v>
      </c>
      <c r="F511" s="37"/>
    </row>
    <row r="512" ht="12.75" customHeight="1">
      <c r="A512" s="40" t="s">
        <v>32</v>
      </c>
      <c r="B512" s="39">
        <v>2.0</v>
      </c>
      <c r="C512" s="41" t="s">
        <v>33</v>
      </c>
      <c r="D512" s="35"/>
      <c r="E512" s="36">
        <f t="shared" si="37"/>
        <v>0</v>
      </c>
      <c r="F512" s="37"/>
    </row>
    <row r="513" ht="12.75" customHeight="1">
      <c r="A513" s="40" t="s">
        <v>34</v>
      </c>
      <c r="B513" s="42">
        <v>47.0</v>
      </c>
      <c r="C513" s="43" t="s">
        <v>35</v>
      </c>
      <c r="D513" s="35"/>
      <c r="E513" s="36">
        <f t="shared" si="37"/>
        <v>0</v>
      </c>
      <c r="F513" s="37"/>
    </row>
    <row r="514" ht="12.75" customHeight="1">
      <c r="A514" s="44" t="s">
        <v>36</v>
      </c>
      <c r="B514" s="45">
        <v>47.0</v>
      </c>
      <c r="C514" s="46" t="s">
        <v>37</v>
      </c>
      <c r="D514" s="35"/>
      <c r="E514" s="36">
        <f t="shared" si="37"/>
        <v>0</v>
      </c>
      <c r="F514" s="37"/>
    </row>
    <row r="515" ht="12.75" customHeight="1">
      <c r="A515" s="40"/>
      <c r="B515" s="42"/>
      <c r="C515" s="43"/>
      <c r="D515" s="35"/>
      <c r="E515" s="36">
        <f t="shared" si="37"/>
        <v>0</v>
      </c>
      <c r="F515" s="37"/>
    </row>
    <row r="516" ht="12.75" customHeight="1">
      <c r="A516" s="47" t="s">
        <v>38</v>
      </c>
      <c r="B516" s="48"/>
      <c r="C516" s="48"/>
      <c r="D516" s="48"/>
      <c r="E516" s="48"/>
      <c r="F516" s="49"/>
    </row>
    <row r="517" ht="12.75" customHeight="1">
      <c r="A517" s="32" t="s">
        <v>22</v>
      </c>
      <c r="B517" s="33">
        <v>5.0</v>
      </c>
      <c r="C517" s="34" t="s">
        <v>23</v>
      </c>
      <c r="D517" s="35"/>
      <c r="E517" s="36">
        <f t="shared" ref="E517:E519" si="38">D517*B517</f>
        <v>0</v>
      </c>
      <c r="F517" s="37"/>
    </row>
    <row r="518" ht="12.75" customHeight="1">
      <c r="A518" s="32" t="s">
        <v>24</v>
      </c>
      <c r="B518" s="33">
        <v>5.0</v>
      </c>
      <c r="C518" s="38" t="s">
        <v>25</v>
      </c>
      <c r="D518" s="35"/>
      <c r="E518" s="36">
        <f t="shared" si="38"/>
        <v>0</v>
      </c>
      <c r="F518" s="37"/>
    </row>
    <row r="519" ht="12.75" customHeight="1">
      <c r="A519" s="32" t="s">
        <v>28</v>
      </c>
      <c r="B519" s="39">
        <v>2.0</v>
      </c>
      <c r="C519" s="34" t="s">
        <v>29</v>
      </c>
      <c r="D519" s="35"/>
      <c r="E519" s="36">
        <f t="shared" si="38"/>
        <v>0</v>
      </c>
      <c r="F519" s="37"/>
    </row>
    <row r="520" ht="12.75" customHeight="1">
      <c r="A520" s="75"/>
      <c r="D520" s="35"/>
      <c r="E520" s="36">
        <f>D520*B519</f>
        <v>0</v>
      </c>
      <c r="F520" s="37"/>
    </row>
    <row r="521" ht="12.75" customHeight="1">
      <c r="A521" s="50"/>
      <c r="B521" s="39"/>
      <c r="C521" s="51"/>
      <c r="D521" s="35"/>
      <c r="E521" s="36">
        <f>D521*B521</f>
        <v>0</v>
      </c>
      <c r="F521" s="37"/>
    </row>
    <row r="522" ht="12.75" customHeight="1">
      <c r="A522" s="47" t="s">
        <v>39</v>
      </c>
      <c r="B522" s="48"/>
      <c r="C522" s="48"/>
      <c r="D522" s="48"/>
      <c r="E522" s="48"/>
      <c r="F522" s="49"/>
    </row>
    <row r="523" ht="12.75" customHeight="1">
      <c r="A523" s="32" t="s">
        <v>22</v>
      </c>
      <c r="B523" s="33">
        <v>5.0</v>
      </c>
      <c r="C523" s="34" t="s">
        <v>23</v>
      </c>
      <c r="D523" s="35"/>
      <c r="E523" s="36">
        <f t="shared" ref="E523:E527" si="39">D523*B523</f>
        <v>0</v>
      </c>
      <c r="F523" s="37"/>
    </row>
    <row r="524" ht="12.75" customHeight="1">
      <c r="A524" s="32" t="s">
        <v>24</v>
      </c>
      <c r="B524" s="33">
        <v>5.0</v>
      </c>
      <c r="C524" s="38" t="s">
        <v>25</v>
      </c>
      <c r="D524" s="35"/>
      <c r="E524" s="36">
        <f t="shared" si="39"/>
        <v>0</v>
      </c>
      <c r="F524" s="37"/>
    </row>
    <row r="525" ht="12.75" customHeight="1">
      <c r="A525" s="32" t="s">
        <v>26</v>
      </c>
      <c r="B525" s="39">
        <v>5.0</v>
      </c>
      <c r="C525" s="34" t="s">
        <v>27</v>
      </c>
      <c r="D525" s="55"/>
      <c r="E525" s="36">
        <f t="shared" si="39"/>
        <v>0</v>
      </c>
      <c r="F525" s="37"/>
    </row>
    <row r="526" ht="12.75" customHeight="1">
      <c r="A526" s="32" t="s">
        <v>28</v>
      </c>
      <c r="B526" s="39">
        <v>2.0</v>
      </c>
      <c r="C526" s="34" t="s">
        <v>29</v>
      </c>
      <c r="D526" s="55"/>
      <c r="E526" s="36">
        <f t="shared" si="39"/>
        <v>0</v>
      </c>
      <c r="F526" s="37"/>
    </row>
    <row r="527" ht="12.75" customHeight="1">
      <c r="A527" s="56"/>
      <c r="B527" s="57"/>
      <c r="C527" s="58"/>
      <c r="D527" s="59"/>
      <c r="E527" s="60">
        <f t="shared" si="39"/>
        <v>0</v>
      </c>
      <c r="F527" s="61"/>
    </row>
    <row r="528" ht="12.75" customHeight="1">
      <c r="A528" s="62" t="s">
        <v>40</v>
      </c>
      <c r="E528" s="63">
        <f>SUMIFS(E507:E527,F507:F527,"Yes")</f>
        <v>0</v>
      </c>
    </row>
    <row r="529" ht="12.75" customHeight="1">
      <c r="A529" s="62" t="s">
        <v>41</v>
      </c>
      <c r="E529" s="63">
        <f>7.75%*E528</f>
        <v>0</v>
      </c>
    </row>
    <row r="530">
      <c r="A530" s="62" t="s">
        <v>42</v>
      </c>
      <c r="E530" s="64">
        <f t="array" ref="E530">SUMIFS(E507:E527,F507:F527,{"","No"})</f>
        <v>0</v>
      </c>
    </row>
    <row r="531" ht="12.75" customHeight="1">
      <c r="A531" s="65" t="s">
        <v>43</v>
      </c>
      <c r="B531" s="66"/>
      <c r="C531" s="66"/>
      <c r="D531" s="66"/>
      <c r="E531" s="67">
        <v>0.0</v>
      </c>
    </row>
    <row r="532" ht="12.75" customHeight="1">
      <c r="A532" s="68" t="s">
        <v>44</v>
      </c>
      <c r="E532" s="69">
        <f>SUM(E528:E531)</f>
        <v>0</v>
      </c>
    </row>
    <row r="533" ht="12.75" customHeight="1">
      <c r="A533" s="4"/>
      <c r="B533" s="4"/>
      <c r="C533" s="4"/>
      <c r="D533" s="4"/>
      <c r="E533" s="70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ht="12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ht="12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ht="12.75" customHeight="1">
      <c r="A536" s="71" t="s">
        <v>2</v>
      </c>
      <c r="C536" s="72" t="str">
        <f>$C$3</f>
        <v/>
      </c>
      <c r="D536" s="10"/>
      <c r="E536" s="10"/>
      <c r="F536" s="10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ht="12.75" customHeight="1">
      <c r="A537" s="73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ht="25.5" customHeight="1">
      <c r="A538" s="71" t="s">
        <v>5</v>
      </c>
      <c r="C538" s="72" t="str">
        <f>$C$5</f>
        <v/>
      </c>
      <c r="D538" s="10"/>
      <c r="E538" s="10"/>
      <c r="F538" s="10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ht="12.75" customHeight="1">
      <c r="A539" s="71" t="s">
        <v>7</v>
      </c>
      <c r="C539" s="72" t="str">
        <f>$C$6</f>
        <v/>
      </c>
      <c r="D539" s="10"/>
      <c r="E539" s="10"/>
      <c r="F539" s="10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ht="12.75" customHeight="1">
      <c r="A540" s="71" t="s">
        <v>9</v>
      </c>
      <c r="C540" s="72" t="str">
        <f>$C$7</f>
        <v/>
      </c>
      <c r="D540" s="10"/>
      <c r="E540" s="10"/>
      <c r="F540" s="10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ht="12.75" customHeight="1">
      <c r="A541" s="73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ht="12.75" customHeight="1">
      <c r="A542" s="71" t="s">
        <v>12</v>
      </c>
      <c r="C542" s="72" t="str">
        <f>$C$9</f>
        <v/>
      </c>
      <c r="D542" s="10"/>
      <c r="E542" s="10"/>
      <c r="F542" s="10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ht="12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ht="13.5" customHeight="1">
      <c r="A544" s="5"/>
      <c r="B544" s="6"/>
      <c r="C544" s="5"/>
      <c r="D544" s="5"/>
      <c r="E544" s="5"/>
    </row>
    <row r="545" ht="12.75" customHeight="1">
      <c r="A545" s="74" t="s">
        <v>61</v>
      </c>
      <c r="B545" s="20"/>
      <c r="C545" s="20"/>
      <c r="D545" s="20"/>
      <c r="E545" s="20"/>
      <c r="F545" s="21"/>
    </row>
    <row r="546" ht="13.5" customHeight="1">
      <c r="A546" s="25" t="s">
        <v>15</v>
      </c>
      <c r="B546" s="23"/>
      <c r="C546" s="23"/>
      <c r="D546" s="23"/>
      <c r="E546" s="23"/>
      <c r="F546" s="26"/>
    </row>
    <row r="547" ht="12.75" customHeight="1">
      <c r="A547" s="29" t="s">
        <v>16</v>
      </c>
      <c r="B547" s="30" t="s">
        <v>17</v>
      </c>
      <c r="C547" s="30" t="s">
        <v>18</v>
      </c>
      <c r="D547" s="30" t="s">
        <v>19</v>
      </c>
      <c r="E547" s="30" t="s">
        <v>20</v>
      </c>
      <c r="F547" s="31" t="s">
        <v>21</v>
      </c>
    </row>
    <row r="548" ht="12.75" customHeight="1">
      <c r="A548" s="32" t="s">
        <v>22</v>
      </c>
      <c r="B548" s="33">
        <v>5.0</v>
      </c>
      <c r="C548" s="34" t="s">
        <v>23</v>
      </c>
      <c r="D548" s="35"/>
      <c r="E548" s="36">
        <f t="shared" ref="E548:E556" si="40">D548*B548</f>
        <v>0</v>
      </c>
      <c r="F548" s="37"/>
    </row>
    <row r="549" ht="12.75" customHeight="1">
      <c r="A549" s="32" t="s">
        <v>24</v>
      </c>
      <c r="B549" s="33">
        <v>5.0</v>
      </c>
      <c r="C549" s="38" t="s">
        <v>25</v>
      </c>
      <c r="D549" s="35"/>
      <c r="E549" s="36">
        <f t="shared" si="40"/>
        <v>0</v>
      </c>
      <c r="F549" s="37"/>
    </row>
    <row r="550" ht="1.5" customHeight="1">
      <c r="A550" s="32" t="s">
        <v>26</v>
      </c>
      <c r="B550" s="39">
        <v>5.0</v>
      </c>
      <c r="C550" s="34" t="s">
        <v>27</v>
      </c>
      <c r="D550" s="35"/>
      <c r="E550" s="36">
        <f t="shared" si="40"/>
        <v>0</v>
      </c>
      <c r="F550" s="37"/>
    </row>
    <row r="551" ht="12.75" customHeight="1">
      <c r="A551" s="32" t="s">
        <v>28</v>
      </c>
      <c r="B551" s="39">
        <v>2.0</v>
      </c>
      <c r="C551" s="34" t="s">
        <v>29</v>
      </c>
      <c r="D551" s="35"/>
      <c r="E551" s="36">
        <f t="shared" si="40"/>
        <v>0</v>
      </c>
      <c r="F551" s="37"/>
    </row>
    <row r="552" ht="12.75" customHeight="1">
      <c r="A552" s="32" t="s">
        <v>30</v>
      </c>
      <c r="B552" s="39">
        <v>2.0</v>
      </c>
      <c r="C552" s="34" t="s">
        <v>31</v>
      </c>
      <c r="D552" s="35"/>
      <c r="E552" s="36">
        <f t="shared" si="40"/>
        <v>0</v>
      </c>
      <c r="F552" s="37"/>
    </row>
    <row r="553" ht="12.75" customHeight="1">
      <c r="A553" s="40" t="s">
        <v>32</v>
      </c>
      <c r="B553" s="39">
        <v>2.0</v>
      </c>
      <c r="C553" s="41" t="s">
        <v>33</v>
      </c>
      <c r="D553" s="35"/>
      <c r="E553" s="36">
        <f t="shared" si="40"/>
        <v>0</v>
      </c>
      <c r="F553" s="37"/>
    </row>
    <row r="554" ht="12.75" customHeight="1">
      <c r="A554" s="40" t="s">
        <v>34</v>
      </c>
      <c r="B554" s="42">
        <v>45.0</v>
      </c>
      <c r="C554" s="43" t="s">
        <v>35</v>
      </c>
      <c r="D554" s="35"/>
      <c r="E554" s="36">
        <f t="shared" si="40"/>
        <v>0</v>
      </c>
      <c r="F554" s="37"/>
    </row>
    <row r="555" ht="12.75" customHeight="1">
      <c r="A555" s="44" t="s">
        <v>36</v>
      </c>
      <c r="B555" s="45">
        <v>45.0</v>
      </c>
      <c r="C555" s="46" t="s">
        <v>37</v>
      </c>
      <c r="D555" s="35"/>
      <c r="E555" s="36">
        <f t="shared" si="40"/>
        <v>0</v>
      </c>
      <c r="F555" s="37"/>
    </row>
    <row r="556" ht="12.75" customHeight="1">
      <c r="A556" s="40"/>
      <c r="B556" s="42"/>
      <c r="C556" s="43"/>
      <c r="D556" s="35"/>
      <c r="E556" s="36">
        <f t="shared" si="40"/>
        <v>0</v>
      </c>
      <c r="F556" s="37"/>
    </row>
    <row r="557" ht="12.75" customHeight="1">
      <c r="A557" s="47" t="s">
        <v>38</v>
      </c>
      <c r="B557" s="48"/>
      <c r="C557" s="48"/>
      <c r="D557" s="48"/>
      <c r="E557" s="48"/>
      <c r="F557" s="49"/>
    </row>
    <row r="558" ht="12.75" customHeight="1">
      <c r="A558" s="32" t="s">
        <v>22</v>
      </c>
      <c r="B558" s="33">
        <v>5.0</v>
      </c>
      <c r="C558" s="34" t="s">
        <v>23</v>
      </c>
      <c r="D558" s="35"/>
      <c r="E558" s="36">
        <f t="shared" ref="E558:E560" si="41">D558*B558</f>
        <v>0</v>
      </c>
      <c r="F558" s="37"/>
    </row>
    <row r="559" ht="12.75" customHeight="1">
      <c r="A559" s="32" t="s">
        <v>24</v>
      </c>
      <c r="B559" s="33">
        <v>5.0</v>
      </c>
      <c r="C559" s="38" t="s">
        <v>25</v>
      </c>
      <c r="D559" s="35"/>
      <c r="E559" s="36">
        <f t="shared" si="41"/>
        <v>0</v>
      </c>
      <c r="F559" s="37"/>
    </row>
    <row r="560" ht="12.75" customHeight="1">
      <c r="A560" s="32" t="s">
        <v>28</v>
      </c>
      <c r="B560" s="39">
        <v>2.0</v>
      </c>
      <c r="C560" s="34" t="s">
        <v>29</v>
      </c>
      <c r="D560" s="35"/>
      <c r="E560" s="36">
        <f t="shared" si="41"/>
        <v>0</v>
      </c>
      <c r="F560" s="37"/>
    </row>
    <row r="561" ht="12.75" customHeight="1">
      <c r="A561" s="75"/>
      <c r="D561" s="35"/>
      <c r="E561" s="36">
        <f>D561*B560</f>
        <v>0</v>
      </c>
      <c r="F561" s="37"/>
    </row>
    <row r="562" ht="12.75" customHeight="1">
      <c r="A562" s="50"/>
      <c r="B562" s="39"/>
      <c r="C562" s="51"/>
      <c r="D562" s="35"/>
      <c r="E562" s="36">
        <f>D562*B562</f>
        <v>0</v>
      </c>
      <c r="F562" s="37"/>
    </row>
    <row r="563" ht="12.75" customHeight="1">
      <c r="A563" s="47" t="s">
        <v>39</v>
      </c>
      <c r="B563" s="48"/>
      <c r="C563" s="48"/>
      <c r="D563" s="48"/>
      <c r="E563" s="48"/>
      <c r="F563" s="49"/>
    </row>
    <row r="564" ht="12.75" customHeight="1">
      <c r="A564" s="32" t="s">
        <v>22</v>
      </c>
      <c r="B564" s="33">
        <v>5.0</v>
      </c>
      <c r="C564" s="34" t="s">
        <v>23</v>
      </c>
      <c r="D564" s="35"/>
      <c r="E564" s="36">
        <f t="shared" ref="E564:E568" si="42">D564*B564</f>
        <v>0</v>
      </c>
      <c r="F564" s="37"/>
    </row>
    <row r="565" ht="12.75" customHeight="1">
      <c r="A565" s="32" t="s">
        <v>24</v>
      </c>
      <c r="B565" s="33">
        <v>5.0</v>
      </c>
      <c r="C565" s="38" t="s">
        <v>25</v>
      </c>
      <c r="D565" s="35"/>
      <c r="E565" s="36">
        <f t="shared" si="42"/>
        <v>0</v>
      </c>
      <c r="F565" s="37"/>
    </row>
    <row r="566" ht="12.75" customHeight="1">
      <c r="A566" s="32" t="s">
        <v>26</v>
      </c>
      <c r="B566" s="39">
        <v>5.0</v>
      </c>
      <c r="C566" s="34" t="s">
        <v>27</v>
      </c>
      <c r="D566" s="55"/>
      <c r="E566" s="36">
        <f t="shared" si="42"/>
        <v>0</v>
      </c>
      <c r="F566" s="37"/>
    </row>
    <row r="567" ht="12.75" customHeight="1">
      <c r="A567" s="32" t="s">
        <v>28</v>
      </c>
      <c r="B567" s="39">
        <v>2.0</v>
      </c>
      <c r="C567" s="34" t="s">
        <v>29</v>
      </c>
      <c r="D567" s="55"/>
      <c r="E567" s="36">
        <f t="shared" si="42"/>
        <v>0</v>
      </c>
      <c r="F567" s="37"/>
    </row>
    <row r="568" ht="12.75" customHeight="1">
      <c r="A568" s="56"/>
      <c r="B568" s="57"/>
      <c r="C568" s="58"/>
      <c r="D568" s="59"/>
      <c r="E568" s="60">
        <f t="shared" si="42"/>
        <v>0</v>
      </c>
      <c r="F568" s="61"/>
    </row>
    <row r="569" ht="12.75" customHeight="1">
      <c r="A569" s="62" t="s">
        <v>40</v>
      </c>
      <c r="E569" s="63">
        <f>SUMIFS(E548:E568,F548:F568,"Yes")</f>
        <v>0</v>
      </c>
    </row>
    <row r="570" ht="12.75" customHeight="1">
      <c r="A570" s="62" t="s">
        <v>41</v>
      </c>
      <c r="E570" s="63">
        <f>7.75%*E569</f>
        <v>0</v>
      </c>
    </row>
    <row r="571">
      <c r="A571" s="62" t="s">
        <v>42</v>
      </c>
      <c r="E571" s="64">
        <f t="array" ref="E571">SUMIFS(E548:E568,F548:F568,{"","No"})</f>
        <v>0</v>
      </c>
    </row>
    <row r="572" ht="12.75" customHeight="1">
      <c r="A572" s="65" t="s">
        <v>43</v>
      </c>
      <c r="B572" s="66"/>
      <c r="C572" s="66"/>
      <c r="D572" s="66"/>
      <c r="E572" s="67">
        <v>0.0</v>
      </c>
    </row>
    <row r="573" ht="12.75" customHeight="1">
      <c r="A573" s="68" t="s">
        <v>44</v>
      </c>
      <c r="E573" s="69">
        <f>SUM(E569:E572)</f>
        <v>0</v>
      </c>
    </row>
    <row r="574" ht="12.75" customHeight="1">
      <c r="A574" s="4"/>
      <c r="B574" s="4"/>
      <c r="C574" s="4"/>
      <c r="D574" s="4"/>
      <c r="E574" s="70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ht="12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ht="12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ht="12.75" customHeight="1">
      <c r="A577" s="71" t="s">
        <v>2</v>
      </c>
      <c r="C577" s="72" t="str">
        <f>$C$3</f>
        <v/>
      </c>
      <c r="D577" s="10"/>
      <c r="E577" s="10"/>
      <c r="F577" s="10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ht="12.75" customHeight="1">
      <c r="A578" s="73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ht="25.5" customHeight="1">
      <c r="A579" s="71" t="s">
        <v>5</v>
      </c>
      <c r="C579" s="72" t="str">
        <f>$C$5</f>
        <v/>
      </c>
      <c r="D579" s="10"/>
      <c r="E579" s="10"/>
      <c r="F579" s="10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ht="12.75" customHeight="1">
      <c r="A580" s="71" t="s">
        <v>7</v>
      </c>
      <c r="C580" s="72" t="str">
        <f>$C$6</f>
        <v/>
      </c>
      <c r="D580" s="10"/>
      <c r="E580" s="10"/>
      <c r="F580" s="10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ht="12.75" customHeight="1">
      <c r="A581" s="71" t="s">
        <v>9</v>
      </c>
      <c r="C581" s="72" t="str">
        <f>$C$7</f>
        <v/>
      </c>
      <c r="D581" s="10"/>
      <c r="E581" s="10"/>
      <c r="F581" s="10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ht="12.75" customHeight="1">
      <c r="A582" s="73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ht="12.75" customHeight="1">
      <c r="A583" s="71" t="s">
        <v>12</v>
      </c>
      <c r="C583" s="72" t="str">
        <f>$C$9</f>
        <v/>
      </c>
      <c r="D583" s="10"/>
      <c r="E583" s="10"/>
      <c r="F583" s="10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ht="12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ht="13.5" customHeight="1">
      <c r="A585" s="5"/>
      <c r="B585" s="6"/>
      <c r="C585" s="5"/>
      <c r="D585" s="5"/>
      <c r="E585" s="5"/>
    </row>
    <row r="586" ht="12.75" customHeight="1">
      <c r="A586" s="74" t="s">
        <v>62</v>
      </c>
      <c r="B586" s="20"/>
      <c r="C586" s="20"/>
      <c r="D586" s="20"/>
      <c r="E586" s="20"/>
      <c r="F586" s="21"/>
    </row>
    <row r="587" ht="13.5" customHeight="1">
      <c r="A587" s="25" t="s">
        <v>15</v>
      </c>
      <c r="B587" s="23"/>
      <c r="C587" s="23"/>
      <c r="D587" s="23"/>
      <c r="E587" s="23"/>
      <c r="F587" s="26"/>
    </row>
    <row r="588" ht="12.75" customHeight="1">
      <c r="A588" s="29" t="s">
        <v>16</v>
      </c>
      <c r="B588" s="30" t="s">
        <v>17</v>
      </c>
      <c r="C588" s="30" t="s">
        <v>18</v>
      </c>
      <c r="D588" s="30" t="s">
        <v>19</v>
      </c>
      <c r="E588" s="30" t="s">
        <v>20</v>
      </c>
      <c r="F588" s="31" t="s">
        <v>21</v>
      </c>
    </row>
    <row r="589" ht="12.75" customHeight="1">
      <c r="A589" s="32" t="s">
        <v>22</v>
      </c>
      <c r="B589" s="33">
        <v>5.0</v>
      </c>
      <c r="C589" s="34" t="s">
        <v>23</v>
      </c>
      <c r="D589" s="35"/>
      <c r="E589" s="36">
        <f t="shared" ref="E589:E597" si="43">D589*B589</f>
        <v>0</v>
      </c>
      <c r="F589" s="37"/>
    </row>
    <row r="590" ht="12.75" customHeight="1">
      <c r="A590" s="32" t="s">
        <v>24</v>
      </c>
      <c r="B590" s="33">
        <v>5.0</v>
      </c>
      <c r="C590" s="38" t="s">
        <v>25</v>
      </c>
      <c r="D590" s="35"/>
      <c r="E590" s="36">
        <f t="shared" si="43"/>
        <v>0</v>
      </c>
      <c r="F590" s="37"/>
    </row>
    <row r="591" ht="1.5" customHeight="1">
      <c r="A591" s="32" t="s">
        <v>26</v>
      </c>
      <c r="B591" s="39">
        <v>5.0</v>
      </c>
      <c r="C591" s="34" t="s">
        <v>27</v>
      </c>
      <c r="D591" s="35"/>
      <c r="E591" s="36">
        <f t="shared" si="43"/>
        <v>0</v>
      </c>
      <c r="F591" s="37"/>
    </row>
    <row r="592" ht="12.75" customHeight="1">
      <c r="A592" s="32" t="s">
        <v>28</v>
      </c>
      <c r="B592" s="39">
        <v>2.0</v>
      </c>
      <c r="C592" s="34" t="s">
        <v>29</v>
      </c>
      <c r="D592" s="35"/>
      <c r="E592" s="36">
        <f t="shared" si="43"/>
        <v>0</v>
      </c>
      <c r="F592" s="37"/>
    </row>
    <row r="593" ht="12.75" customHeight="1">
      <c r="A593" s="32" t="s">
        <v>30</v>
      </c>
      <c r="B593" s="39">
        <v>2.0</v>
      </c>
      <c r="C593" s="34" t="s">
        <v>31</v>
      </c>
      <c r="D593" s="35"/>
      <c r="E593" s="36">
        <f t="shared" si="43"/>
        <v>0</v>
      </c>
      <c r="F593" s="37"/>
    </row>
    <row r="594" ht="12.75" customHeight="1">
      <c r="A594" s="40" t="s">
        <v>32</v>
      </c>
      <c r="B594" s="39">
        <v>2.0</v>
      </c>
      <c r="C594" s="41" t="s">
        <v>33</v>
      </c>
      <c r="D594" s="35"/>
      <c r="E594" s="36">
        <f t="shared" si="43"/>
        <v>0</v>
      </c>
      <c r="F594" s="37"/>
    </row>
    <row r="595" ht="12.75" customHeight="1">
      <c r="A595" s="40" t="s">
        <v>34</v>
      </c>
      <c r="B595" s="42">
        <v>52.0</v>
      </c>
      <c r="C595" s="43" t="s">
        <v>35</v>
      </c>
      <c r="D595" s="35"/>
      <c r="E595" s="36">
        <f t="shared" si="43"/>
        <v>0</v>
      </c>
      <c r="F595" s="37"/>
    </row>
    <row r="596" ht="12.75" customHeight="1">
      <c r="A596" s="44" t="s">
        <v>36</v>
      </c>
      <c r="B596" s="45">
        <v>52.0</v>
      </c>
      <c r="C596" s="46" t="s">
        <v>37</v>
      </c>
      <c r="D596" s="35"/>
      <c r="E596" s="36">
        <f t="shared" si="43"/>
        <v>0</v>
      </c>
      <c r="F596" s="37"/>
    </row>
    <row r="597" ht="12.75" customHeight="1">
      <c r="A597" s="40"/>
      <c r="B597" s="42"/>
      <c r="C597" s="43"/>
      <c r="D597" s="35"/>
      <c r="E597" s="36">
        <f t="shared" si="43"/>
        <v>0</v>
      </c>
      <c r="F597" s="37"/>
    </row>
    <row r="598" ht="12.75" customHeight="1">
      <c r="A598" s="47" t="s">
        <v>38</v>
      </c>
      <c r="B598" s="48"/>
      <c r="C598" s="48"/>
      <c r="D598" s="48"/>
      <c r="E598" s="48"/>
      <c r="F598" s="49"/>
    </row>
    <row r="599" ht="12.75" customHeight="1">
      <c r="A599" s="32" t="s">
        <v>22</v>
      </c>
      <c r="B599" s="33">
        <v>5.0</v>
      </c>
      <c r="C599" s="34" t="s">
        <v>23</v>
      </c>
      <c r="D599" s="35"/>
      <c r="E599" s="36">
        <f t="shared" ref="E599:E601" si="44">D599*B599</f>
        <v>0</v>
      </c>
      <c r="F599" s="37"/>
    </row>
    <row r="600" ht="12.75" customHeight="1">
      <c r="A600" s="32" t="s">
        <v>24</v>
      </c>
      <c r="B600" s="33">
        <v>5.0</v>
      </c>
      <c r="C600" s="38" t="s">
        <v>25</v>
      </c>
      <c r="D600" s="35"/>
      <c r="E600" s="36">
        <f t="shared" si="44"/>
        <v>0</v>
      </c>
      <c r="F600" s="37"/>
    </row>
    <row r="601" ht="12.75" customHeight="1">
      <c r="A601" s="32" t="s">
        <v>28</v>
      </c>
      <c r="B601" s="39">
        <v>2.0</v>
      </c>
      <c r="C601" s="34" t="s">
        <v>29</v>
      </c>
      <c r="D601" s="35"/>
      <c r="E601" s="36">
        <f t="shared" si="44"/>
        <v>0</v>
      </c>
      <c r="F601" s="37"/>
    </row>
    <row r="602" ht="12.75" customHeight="1">
      <c r="A602" s="75"/>
      <c r="D602" s="35"/>
      <c r="E602" s="36">
        <f>D602*B601</f>
        <v>0</v>
      </c>
      <c r="F602" s="37"/>
    </row>
    <row r="603" ht="12.75" customHeight="1">
      <c r="A603" s="50"/>
      <c r="B603" s="39"/>
      <c r="C603" s="51"/>
      <c r="D603" s="35"/>
      <c r="E603" s="36">
        <f>D603*B603</f>
        <v>0</v>
      </c>
      <c r="F603" s="37"/>
    </row>
    <row r="604" ht="12.75" customHeight="1">
      <c r="A604" s="47" t="s">
        <v>39</v>
      </c>
      <c r="B604" s="48"/>
      <c r="C604" s="48"/>
      <c r="D604" s="48"/>
      <c r="E604" s="48"/>
      <c r="F604" s="49"/>
    </row>
    <row r="605" ht="12.75" customHeight="1">
      <c r="A605" s="32" t="s">
        <v>22</v>
      </c>
      <c r="B605" s="33">
        <v>5.0</v>
      </c>
      <c r="C605" s="34" t="s">
        <v>23</v>
      </c>
      <c r="D605" s="35"/>
      <c r="E605" s="36">
        <f t="shared" ref="E605:E609" si="45">D605*B605</f>
        <v>0</v>
      </c>
      <c r="F605" s="37"/>
    </row>
    <row r="606" ht="12.75" customHeight="1">
      <c r="A606" s="32" t="s">
        <v>24</v>
      </c>
      <c r="B606" s="33">
        <v>5.0</v>
      </c>
      <c r="C606" s="38" t="s">
        <v>25</v>
      </c>
      <c r="D606" s="35"/>
      <c r="E606" s="36">
        <f t="shared" si="45"/>
        <v>0</v>
      </c>
      <c r="F606" s="37"/>
    </row>
    <row r="607" ht="12.75" customHeight="1">
      <c r="A607" s="32" t="s">
        <v>26</v>
      </c>
      <c r="B607" s="39">
        <v>5.0</v>
      </c>
      <c r="C607" s="34" t="s">
        <v>27</v>
      </c>
      <c r="D607" s="55"/>
      <c r="E607" s="36">
        <f t="shared" si="45"/>
        <v>0</v>
      </c>
      <c r="F607" s="37"/>
    </row>
    <row r="608" ht="12.75" customHeight="1">
      <c r="A608" s="32" t="s">
        <v>28</v>
      </c>
      <c r="B608" s="39">
        <v>2.0</v>
      </c>
      <c r="C608" s="34" t="s">
        <v>29</v>
      </c>
      <c r="D608" s="55"/>
      <c r="E608" s="36">
        <f t="shared" si="45"/>
        <v>0</v>
      </c>
      <c r="F608" s="37"/>
    </row>
    <row r="609" ht="12.75" customHeight="1">
      <c r="A609" s="56"/>
      <c r="B609" s="57"/>
      <c r="C609" s="58"/>
      <c r="D609" s="59"/>
      <c r="E609" s="60">
        <f t="shared" si="45"/>
        <v>0</v>
      </c>
      <c r="F609" s="61"/>
    </row>
    <row r="610" ht="12.75" customHeight="1">
      <c r="A610" s="62" t="s">
        <v>40</v>
      </c>
      <c r="E610" s="63">
        <f>SUMIFS(E589:E609,F589:F609,"Yes")</f>
        <v>0</v>
      </c>
    </row>
    <row r="611" ht="12.75" customHeight="1">
      <c r="A611" s="62" t="s">
        <v>41</v>
      </c>
      <c r="E611" s="63">
        <f>7.75%*E610</f>
        <v>0</v>
      </c>
    </row>
    <row r="612">
      <c r="A612" s="62" t="s">
        <v>42</v>
      </c>
      <c r="E612" s="64">
        <f t="array" ref="E612">SUMIFS(E589:E609,F589:F609,{"","No"})</f>
        <v>0</v>
      </c>
    </row>
    <row r="613" ht="12.75" customHeight="1">
      <c r="A613" s="65" t="s">
        <v>43</v>
      </c>
      <c r="B613" s="66"/>
      <c r="C613" s="66"/>
      <c r="D613" s="66"/>
      <c r="E613" s="67">
        <v>0.0</v>
      </c>
    </row>
    <row r="614" ht="12.75" customHeight="1">
      <c r="A614" s="68" t="s">
        <v>44</v>
      </c>
      <c r="E614" s="69">
        <f>SUM(E610:E613)</f>
        <v>0</v>
      </c>
    </row>
    <row r="615" ht="12.75" customHeight="1">
      <c r="A615" s="4"/>
      <c r="B615" s="4"/>
      <c r="C615" s="4"/>
      <c r="D615" s="4"/>
      <c r="E615" s="70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ht="12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ht="12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ht="12.75" customHeight="1">
      <c r="A618" s="71" t="s">
        <v>2</v>
      </c>
      <c r="C618" s="72" t="str">
        <f>$C$3</f>
        <v/>
      </c>
      <c r="D618" s="10"/>
      <c r="E618" s="10"/>
      <c r="F618" s="10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ht="12.75" customHeight="1">
      <c r="A619" s="73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ht="25.5" customHeight="1">
      <c r="A620" s="71" t="s">
        <v>5</v>
      </c>
      <c r="C620" s="72" t="str">
        <f>$C$5</f>
        <v/>
      </c>
      <c r="D620" s="10"/>
      <c r="E620" s="10"/>
      <c r="F620" s="10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ht="12.75" customHeight="1">
      <c r="A621" s="71" t="s">
        <v>7</v>
      </c>
      <c r="C621" s="72" t="str">
        <f>$C$6</f>
        <v/>
      </c>
      <c r="D621" s="10"/>
      <c r="E621" s="10"/>
      <c r="F621" s="10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ht="12.75" customHeight="1">
      <c r="A622" s="71" t="s">
        <v>9</v>
      </c>
      <c r="C622" s="72" t="str">
        <f>$C$7</f>
        <v/>
      </c>
      <c r="D622" s="10"/>
      <c r="E622" s="10"/>
      <c r="F622" s="10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ht="12.75" customHeight="1">
      <c r="A623" s="73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ht="12.75" customHeight="1">
      <c r="A624" s="71" t="s">
        <v>12</v>
      </c>
      <c r="C624" s="72" t="str">
        <f>$C$9</f>
        <v/>
      </c>
      <c r="D624" s="10"/>
      <c r="E624" s="10"/>
      <c r="F624" s="10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ht="12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ht="13.5" customHeight="1">
      <c r="A626" s="5"/>
      <c r="B626" s="6"/>
      <c r="C626" s="5"/>
      <c r="D626" s="5"/>
      <c r="E626" s="5"/>
    </row>
    <row r="627" ht="12.75" customHeight="1">
      <c r="A627" s="74" t="s">
        <v>63</v>
      </c>
      <c r="B627" s="20"/>
      <c r="C627" s="20"/>
      <c r="D627" s="20"/>
      <c r="E627" s="20"/>
      <c r="F627" s="21"/>
    </row>
    <row r="628" ht="13.5" customHeight="1">
      <c r="A628" s="25" t="s">
        <v>15</v>
      </c>
      <c r="B628" s="23"/>
      <c r="C628" s="23"/>
      <c r="D628" s="23"/>
      <c r="E628" s="23"/>
      <c r="F628" s="26"/>
    </row>
    <row r="629" ht="12.75" customHeight="1">
      <c r="A629" s="29" t="s">
        <v>16</v>
      </c>
      <c r="B629" s="30" t="s">
        <v>17</v>
      </c>
      <c r="C629" s="30" t="s">
        <v>18</v>
      </c>
      <c r="D629" s="30" t="s">
        <v>19</v>
      </c>
      <c r="E629" s="30" t="s">
        <v>20</v>
      </c>
      <c r="F629" s="31" t="s">
        <v>21</v>
      </c>
    </row>
    <row r="630" ht="12.75" customHeight="1">
      <c r="A630" s="32" t="s">
        <v>22</v>
      </c>
      <c r="B630" s="33">
        <v>5.0</v>
      </c>
      <c r="C630" s="34" t="s">
        <v>23</v>
      </c>
      <c r="D630" s="35"/>
      <c r="E630" s="36">
        <f t="shared" ref="E630:E638" si="46">D630*B630</f>
        <v>0</v>
      </c>
      <c r="F630" s="37"/>
    </row>
    <row r="631" ht="12.75" customHeight="1">
      <c r="A631" s="32" t="s">
        <v>24</v>
      </c>
      <c r="B631" s="33">
        <v>5.0</v>
      </c>
      <c r="C631" s="38" t="s">
        <v>25</v>
      </c>
      <c r="D631" s="35"/>
      <c r="E631" s="36">
        <f t="shared" si="46"/>
        <v>0</v>
      </c>
      <c r="F631" s="37"/>
    </row>
    <row r="632" ht="1.5" customHeight="1">
      <c r="A632" s="32" t="s">
        <v>26</v>
      </c>
      <c r="B632" s="39">
        <v>5.0</v>
      </c>
      <c r="C632" s="34" t="s">
        <v>27</v>
      </c>
      <c r="D632" s="35"/>
      <c r="E632" s="36">
        <f t="shared" si="46"/>
        <v>0</v>
      </c>
      <c r="F632" s="37"/>
    </row>
    <row r="633" ht="12.75" customHeight="1">
      <c r="A633" s="32" t="s">
        <v>28</v>
      </c>
      <c r="B633" s="39">
        <v>2.0</v>
      </c>
      <c r="C633" s="34" t="s">
        <v>29</v>
      </c>
      <c r="D633" s="35"/>
      <c r="E633" s="36">
        <f t="shared" si="46"/>
        <v>0</v>
      </c>
      <c r="F633" s="37"/>
    </row>
    <row r="634" ht="12.75" customHeight="1">
      <c r="A634" s="32" t="s">
        <v>30</v>
      </c>
      <c r="B634" s="39">
        <v>2.0</v>
      </c>
      <c r="C634" s="34" t="s">
        <v>31</v>
      </c>
      <c r="D634" s="35"/>
      <c r="E634" s="36">
        <f t="shared" si="46"/>
        <v>0</v>
      </c>
      <c r="F634" s="37"/>
    </row>
    <row r="635" ht="12.75" customHeight="1">
      <c r="A635" s="40" t="s">
        <v>32</v>
      </c>
      <c r="B635" s="39">
        <v>2.0</v>
      </c>
      <c r="C635" s="41" t="s">
        <v>33</v>
      </c>
      <c r="D635" s="35"/>
      <c r="E635" s="36">
        <f t="shared" si="46"/>
        <v>0</v>
      </c>
      <c r="F635" s="37"/>
    </row>
    <row r="636" ht="12.75" customHeight="1">
      <c r="A636" s="40" t="s">
        <v>34</v>
      </c>
      <c r="B636" s="42">
        <v>46.0</v>
      </c>
      <c r="C636" s="43" t="s">
        <v>35</v>
      </c>
      <c r="D636" s="35"/>
      <c r="E636" s="36">
        <f t="shared" si="46"/>
        <v>0</v>
      </c>
      <c r="F636" s="37"/>
    </row>
    <row r="637" ht="12.75" customHeight="1">
      <c r="A637" s="44" t="s">
        <v>36</v>
      </c>
      <c r="B637" s="45">
        <v>46.0</v>
      </c>
      <c r="C637" s="46" t="s">
        <v>37</v>
      </c>
      <c r="D637" s="35"/>
      <c r="E637" s="36">
        <f t="shared" si="46"/>
        <v>0</v>
      </c>
      <c r="F637" s="37"/>
    </row>
    <row r="638" ht="12.75" customHeight="1">
      <c r="A638" s="40"/>
      <c r="B638" s="42"/>
      <c r="C638" s="43"/>
      <c r="D638" s="35"/>
      <c r="E638" s="36">
        <f t="shared" si="46"/>
        <v>0</v>
      </c>
      <c r="F638" s="37"/>
    </row>
    <row r="639" ht="12.75" customHeight="1">
      <c r="A639" s="47" t="s">
        <v>38</v>
      </c>
      <c r="B639" s="48"/>
      <c r="C639" s="48"/>
      <c r="D639" s="48"/>
      <c r="E639" s="48"/>
      <c r="F639" s="49"/>
    </row>
    <row r="640" ht="12.75" customHeight="1">
      <c r="A640" s="32" t="s">
        <v>22</v>
      </c>
      <c r="B640" s="33">
        <v>5.0</v>
      </c>
      <c r="C640" s="34" t="s">
        <v>23</v>
      </c>
      <c r="D640" s="35"/>
      <c r="E640" s="36">
        <f t="shared" ref="E640:E644" si="47">D640*B640</f>
        <v>0</v>
      </c>
      <c r="F640" s="37"/>
    </row>
    <row r="641" ht="12.75" customHeight="1">
      <c r="A641" s="32" t="s">
        <v>24</v>
      </c>
      <c r="B641" s="33">
        <v>5.0</v>
      </c>
      <c r="C641" s="38" t="s">
        <v>25</v>
      </c>
      <c r="D641" s="35"/>
      <c r="E641" s="36">
        <f t="shared" si="47"/>
        <v>0</v>
      </c>
      <c r="F641" s="37"/>
    </row>
    <row r="642" ht="12.75" customHeight="1">
      <c r="A642" s="32" t="s">
        <v>28</v>
      </c>
      <c r="B642" s="39">
        <v>2.0</v>
      </c>
      <c r="C642" s="34" t="s">
        <v>29</v>
      </c>
      <c r="D642" s="35"/>
      <c r="E642" s="36">
        <f t="shared" si="47"/>
        <v>0</v>
      </c>
      <c r="F642" s="37"/>
    </row>
    <row r="643" ht="12.75" customHeight="1">
      <c r="A643" s="32"/>
      <c r="B643" s="39"/>
      <c r="C643" s="34"/>
      <c r="D643" s="35"/>
      <c r="E643" s="36">
        <f t="shared" si="47"/>
        <v>0</v>
      </c>
      <c r="F643" s="37"/>
    </row>
    <row r="644" ht="12.75" customHeight="1">
      <c r="A644" s="50"/>
      <c r="B644" s="39"/>
      <c r="C644" s="51"/>
      <c r="D644" s="35"/>
      <c r="E644" s="36">
        <f t="shared" si="47"/>
        <v>0</v>
      </c>
      <c r="F644" s="37"/>
    </row>
    <row r="645" ht="12.75" customHeight="1">
      <c r="A645" s="47" t="s">
        <v>39</v>
      </c>
      <c r="B645" s="48"/>
      <c r="C645" s="48"/>
      <c r="D645" s="48"/>
      <c r="E645" s="48"/>
      <c r="F645" s="49"/>
    </row>
    <row r="646" ht="12.75" customHeight="1">
      <c r="A646" s="32" t="s">
        <v>22</v>
      </c>
      <c r="B646" s="33">
        <v>5.0</v>
      </c>
      <c r="C646" s="34" t="s">
        <v>23</v>
      </c>
      <c r="D646" s="35"/>
      <c r="E646" s="36">
        <f t="shared" ref="E646:E650" si="48">D646*B646</f>
        <v>0</v>
      </c>
      <c r="F646" s="37"/>
    </row>
    <row r="647" ht="12.75" customHeight="1">
      <c r="A647" s="32" t="s">
        <v>24</v>
      </c>
      <c r="B647" s="33">
        <v>5.0</v>
      </c>
      <c r="C647" s="38" t="s">
        <v>25</v>
      </c>
      <c r="D647" s="35"/>
      <c r="E647" s="36">
        <f t="shared" si="48"/>
        <v>0</v>
      </c>
      <c r="F647" s="37"/>
    </row>
    <row r="648" ht="12.75" customHeight="1">
      <c r="A648" s="32" t="s">
        <v>26</v>
      </c>
      <c r="B648" s="39">
        <v>5.0</v>
      </c>
      <c r="C648" s="34" t="s">
        <v>27</v>
      </c>
      <c r="D648" s="55"/>
      <c r="E648" s="36">
        <f t="shared" si="48"/>
        <v>0</v>
      </c>
      <c r="F648" s="37"/>
    </row>
    <row r="649" ht="12.75" customHeight="1">
      <c r="A649" s="32" t="s">
        <v>28</v>
      </c>
      <c r="B649" s="39">
        <v>2.0</v>
      </c>
      <c r="C649" s="34" t="s">
        <v>29</v>
      </c>
      <c r="D649" s="55"/>
      <c r="E649" s="36">
        <f t="shared" si="48"/>
        <v>0</v>
      </c>
      <c r="F649" s="37"/>
    </row>
    <row r="650" ht="12.75" customHeight="1">
      <c r="A650" s="56"/>
      <c r="B650" s="57"/>
      <c r="C650" s="58"/>
      <c r="D650" s="59"/>
      <c r="E650" s="60">
        <f t="shared" si="48"/>
        <v>0</v>
      </c>
      <c r="F650" s="61"/>
    </row>
    <row r="651" ht="12.75" customHeight="1">
      <c r="A651" s="62" t="s">
        <v>40</v>
      </c>
      <c r="E651" s="63">
        <f>SUMIFS(E630:E650,F630:F650,"Yes")</f>
        <v>0</v>
      </c>
    </row>
    <row r="652" ht="12.75" customHeight="1">
      <c r="A652" s="62" t="s">
        <v>41</v>
      </c>
      <c r="E652" s="63">
        <f>7.75%*E651</f>
        <v>0</v>
      </c>
    </row>
    <row r="653">
      <c r="A653" s="62" t="s">
        <v>42</v>
      </c>
      <c r="E653" s="64">
        <f t="array" ref="E653">SUMIFS(E630:E650,F630:F650,{"","No"})</f>
        <v>0</v>
      </c>
    </row>
    <row r="654" ht="12.75" customHeight="1">
      <c r="A654" s="65" t="s">
        <v>43</v>
      </c>
      <c r="B654" s="66"/>
      <c r="C654" s="66"/>
      <c r="D654" s="66"/>
      <c r="E654" s="67">
        <v>0.0</v>
      </c>
    </row>
    <row r="655" ht="12.75" customHeight="1">
      <c r="A655" s="68" t="s">
        <v>44</v>
      </c>
      <c r="E655" s="69">
        <f>SUM(E651:E654)</f>
        <v>0</v>
      </c>
    </row>
    <row r="656" ht="12.75" customHeight="1">
      <c r="A656" s="4"/>
      <c r="B656" s="4"/>
      <c r="C656" s="4"/>
      <c r="D656" s="4"/>
      <c r="E656" s="70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ht="12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ht="12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ht="12.75" customHeight="1">
      <c r="A659" s="71" t="s">
        <v>2</v>
      </c>
      <c r="C659" s="72" t="str">
        <f>$C$3</f>
        <v/>
      </c>
      <c r="D659" s="10"/>
      <c r="E659" s="10"/>
      <c r="F659" s="10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ht="12.75" customHeight="1">
      <c r="A660" s="73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ht="25.5" customHeight="1">
      <c r="A661" s="71" t="s">
        <v>5</v>
      </c>
      <c r="C661" s="72" t="str">
        <f>$C$5</f>
        <v/>
      </c>
      <c r="D661" s="10"/>
      <c r="E661" s="10"/>
      <c r="F661" s="10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ht="12.75" customHeight="1">
      <c r="A662" s="71" t="s">
        <v>7</v>
      </c>
      <c r="C662" s="72" t="str">
        <f>$C$6</f>
        <v/>
      </c>
      <c r="D662" s="10"/>
      <c r="E662" s="10"/>
      <c r="F662" s="10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ht="12.75" customHeight="1">
      <c r="A663" s="71" t="s">
        <v>9</v>
      </c>
      <c r="C663" s="72" t="str">
        <f>$C$7</f>
        <v/>
      </c>
      <c r="D663" s="10"/>
      <c r="E663" s="10"/>
      <c r="F663" s="10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ht="12.75" customHeight="1">
      <c r="A664" s="73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ht="12.75" customHeight="1">
      <c r="A665" s="71" t="s">
        <v>12</v>
      </c>
      <c r="C665" s="72" t="str">
        <f>$C$9</f>
        <v/>
      </c>
      <c r="D665" s="10"/>
      <c r="E665" s="10"/>
      <c r="F665" s="10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ht="12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ht="13.5" customHeight="1">
      <c r="A667" s="5"/>
      <c r="B667" s="6"/>
      <c r="C667" s="5"/>
      <c r="D667" s="5"/>
      <c r="E667" s="5"/>
    </row>
    <row r="668" ht="12.75" customHeight="1">
      <c r="A668" s="74" t="s">
        <v>64</v>
      </c>
      <c r="B668" s="20"/>
      <c r="C668" s="20"/>
      <c r="D668" s="20"/>
      <c r="E668" s="20"/>
      <c r="F668" s="21"/>
    </row>
    <row r="669" ht="13.5" customHeight="1">
      <c r="A669" s="25" t="s">
        <v>15</v>
      </c>
      <c r="B669" s="23"/>
      <c r="C669" s="23"/>
      <c r="D669" s="23"/>
      <c r="E669" s="23"/>
      <c r="F669" s="26"/>
    </row>
    <row r="670" ht="12.75" customHeight="1">
      <c r="A670" s="29" t="s">
        <v>16</v>
      </c>
      <c r="B670" s="30" t="s">
        <v>17</v>
      </c>
      <c r="C670" s="30" t="s">
        <v>18</v>
      </c>
      <c r="D670" s="30" t="s">
        <v>19</v>
      </c>
      <c r="E670" s="30" t="s">
        <v>20</v>
      </c>
      <c r="F670" s="31" t="s">
        <v>21</v>
      </c>
    </row>
    <row r="671" ht="12.75" customHeight="1">
      <c r="A671" s="32" t="s">
        <v>22</v>
      </c>
      <c r="B671" s="33">
        <v>5.0</v>
      </c>
      <c r="C671" s="34" t="s">
        <v>23</v>
      </c>
      <c r="D671" s="35"/>
      <c r="E671" s="36">
        <f t="shared" ref="E671:E679" si="49">D671*B671</f>
        <v>0</v>
      </c>
      <c r="F671" s="37"/>
    </row>
    <row r="672" ht="12.75" customHeight="1">
      <c r="A672" s="32" t="s">
        <v>24</v>
      </c>
      <c r="B672" s="33">
        <v>5.0</v>
      </c>
      <c r="C672" s="38" t="s">
        <v>25</v>
      </c>
      <c r="D672" s="35"/>
      <c r="E672" s="36">
        <f t="shared" si="49"/>
        <v>0</v>
      </c>
      <c r="F672" s="37"/>
    </row>
    <row r="673" ht="1.5" customHeight="1">
      <c r="A673" s="32" t="s">
        <v>26</v>
      </c>
      <c r="B673" s="39">
        <v>5.0</v>
      </c>
      <c r="C673" s="34" t="s">
        <v>27</v>
      </c>
      <c r="D673" s="35"/>
      <c r="E673" s="36">
        <f t="shared" si="49"/>
        <v>0</v>
      </c>
      <c r="F673" s="37"/>
    </row>
    <row r="674" ht="12.75" customHeight="1">
      <c r="A674" s="32" t="s">
        <v>28</v>
      </c>
      <c r="B674" s="39">
        <v>2.0</v>
      </c>
      <c r="C674" s="34" t="s">
        <v>29</v>
      </c>
      <c r="D674" s="35"/>
      <c r="E674" s="36">
        <f t="shared" si="49"/>
        <v>0</v>
      </c>
      <c r="F674" s="37"/>
    </row>
    <row r="675" ht="12.75" customHeight="1">
      <c r="A675" s="32" t="s">
        <v>30</v>
      </c>
      <c r="B675" s="39">
        <v>2.0</v>
      </c>
      <c r="C675" s="34" t="s">
        <v>31</v>
      </c>
      <c r="D675" s="35"/>
      <c r="E675" s="36">
        <f t="shared" si="49"/>
        <v>0</v>
      </c>
      <c r="F675" s="37"/>
    </row>
    <row r="676" ht="12.75" customHeight="1">
      <c r="A676" s="40" t="s">
        <v>32</v>
      </c>
      <c r="B676" s="39">
        <v>2.0</v>
      </c>
      <c r="C676" s="41" t="s">
        <v>33</v>
      </c>
      <c r="D676" s="35"/>
      <c r="E676" s="36">
        <f t="shared" si="49"/>
        <v>0</v>
      </c>
      <c r="F676" s="37"/>
    </row>
    <row r="677" ht="12.75" customHeight="1">
      <c r="A677" s="40" t="s">
        <v>34</v>
      </c>
      <c r="B677" s="42">
        <v>59.0</v>
      </c>
      <c r="C677" s="43" t="s">
        <v>35</v>
      </c>
      <c r="D677" s="35"/>
      <c r="E677" s="36">
        <f t="shared" si="49"/>
        <v>0</v>
      </c>
      <c r="F677" s="37"/>
    </row>
    <row r="678" ht="12.75" customHeight="1">
      <c r="A678" s="44" t="s">
        <v>36</v>
      </c>
      <c r="B678" s="45">
        <v>59.0</v>
      </c>
      <c r="C678" s="46" t="s">
        <v>37</v>
      </c>
      <c r="D678" s="35"/>
      <c r="E678" s="36">
        <f t="shared" si="49"/>
        <v>0</v>
      </c>
      <c r="F678" s="37"/>
    </row>
    <row r="679" ht="12.75" customHeight="1">
      <c r="A679" s="40"/>
      <c r="B679" s="42"/>
      <c r="C679" s="43"/>
      <c r="D679" s="35"/>
      <c r="E679" s="36">
        <f t="shared" si="49"/>
        <v>0</v>
      </c>
      <c r="F679" s="37"/>
    </row>
    <row r="680" ht="12.75" customHeight="1">
      <c r="A680" s="47" t="s">
        <v>38</v>
      </c>
      <c r="B680" s="48"/>
      <c r="C680" s="48"/>
      <c r="D680" s="48"/>
      <c r="E680" s="48"/>
      <c r="F680" s="49"/>
    </row>
    <row r="681" ht="12.75" customHeight="1">
      <c r="A681" s="32" t="s">
        <v>22</v>
      </c>
      <c r="B681" s="33">
        <v>5.0</v>
      </c>
      <c r="C681" s="34" t="s">
        <v>23</v>
      </c>
      <c r="D681" s="35"/>
      <c r="E681" s="36">
        <f t="shared" ref="E681:E685" si="50">D681*B681</f>
        <v>0</v>
      </c>
      <c r="F681" s="37"/>
    </row>
    <row r="682" ht="12.75" customHeight="1">
      <c r="A682" s="32" t="s">
        <v>24</v>
      </c>
      <c r="B682" s="33">
        <v>5.0</v>
      </c>
      <c r="C682" s="38" t="s">
        <v>25</v>
      </c>
      <c r="D682" s="35"/>
      <c r="E682" s="36">
        <f t="shared" si="50"/>
        <v>0</v>
      </c>
      <c r="F682" s="37"/>
    </row>
    <row r="683" ht="12.75" customHeight="1">
      <c r="A683" s="76" t="s">
        <v>28</v>
      </c>
      <c r="B683" s="77">
        <v>2.0</v>
      </c>
      <c r="C683" s="78" t="s">
        <v>29</v>
      </c>
      <c r="D683" s="35"/>
      <c r="E683" s="36">
        <f t="shared" si="50"/>
        <v>0</v>
      </c>
      <c r="F683" s="37"/>
    </row>
    <row r="684" ht="12.75" customHeight="1">
      <c r="A684" s="32"/>
      <c r="B684" s="39"/>
      <c r="C684" s="34"/>
      <c r="D684" s="35"/>
      <c r="E684" s="36">
        <f t="shared" si="50"/>
        <v>0</v>
      </c>
      <c r="F684" s="37"/>
    </row>
    <row r="685" ht="12.75" customHeight="1">
      <c r="A685" s="50"/>
      <c r="B685" s="39"/>
      <c r="C685" s="51"/>
      <c r="D685" s="35"/>
      <c r="E685" s="36">
        <f t="shared" si="50"/>
        <v>0</v>
      </c>
      <c r="F685" s="37"/>
    </row>
    <row r="686" ht="12.75" customHeight="1">
      <c r="A686" s="47" t="s">
        <v>39</v>
      </c>
      <c r="B686" s="48"/>
      <c r="C686" s="48"/>
      <c r="D686" s="48"/>
      <c r="E686" s="48"/>
      <c r="F686" s="49"/>
    </row>
    <row r="687" ht="12.75" customHeight="1">
      <c r="A687" s="32" t="s">
        <v>22</v>
      </c>
      <c r="B687" s="33">
        <v>5.0</v>
      </c>
      <c r="C687" s="34" t="s">
        <v>23</v>
      </c>
      <c r="D687" s="35"/>
      <c r="E687" s="36">
        <f t="shared" ref="E687:E691" si="51">D687*B687</f>
        <v>0</v>
      </c>
      <c r="F687" s="37"/>
    </row>
    <row r="688" ht="12.75" customHeight="1">
      <c r="A688" s="32" t="s">
        <v>24</v>
      </c>
      <c r="B688" s="33">
        <v>5.0</v>
      </c>
      <c r="C688" s="38" t="s">
        <v>25</v>
      </c>
      <c r="D688" s="35"/>
      <c r="E688" s="36">
        <f t="shared" si="51"/>
        <v>0</v>
      </c>
      <c r="F688" s="37"/>
    </row>
    <row r="689" ht="12.75" customHeight="1">
      <c r="A689" s="32" t="s">
        <v>26</v>
      </c>
      <c r="B689" s="39">
        <v>5.0</v>
      </c>
      <c r="C689" s="34" t="s">
        <v>27</v>
      </c>
      <c r="D689" s="55"/>
      <c r="E689" s="36">
        <f t="shared" si="51"/>
        <v>0</v>
      </c>
      <c r="F689" s="37"/>
    </row>
    <row r="690" ht="12.75" customHeight="1">
      <c r="A690" s="32" t="s">
        <v>28</v>
      </c>
      <c r="B690" s="39">
        <v>2.0</v>
      </c>
      <c r="C690" s="34" t="s">
        <v>29</v>
      </c>
      <c r="D690" s="55"/>
      <c r="E690" s="36">
        <f t="shared" si="51"/>
        <v>0</v>
      </c>
      <c r="F690" s="37"/>
    </row>
    <row r="691" ht="12.75" customHeight="1">
      <c r="A691" s="56"/>
      <c r="B691" s="57"/>
      <c r="C691" s="58"/>
      <c r="D691" s="59"/>
      <c r="E691" s="60">
        <f t="shared" si="51"/>
        <v>0</v>
      </c>
      <c r="F691" s="61"/>
    </row>
    <row r="692" ht="12.75" customHeight="1">
      <c r="A692" s="62" t="s">
        <v>40</v>
      </c>
      <c r="E692" s="63">
        <f>SUMIFS(E671:E691,F671:F691,"Yes")</f>
        <v>0</v>
      </c>
    </row>
    <row r="693" ht="12.75" customHeight="1">
      <c r="A693" s="62" t="s">
        <v>41</v>
      </c>
      <c r="E693" s="63">
        <f>7.75%*E692</f>
        <v>0</v>
      </c>
    </row>
    <row r="694">
      <c r="A694" s="62" t="s">
        <v>42</v>
      </c>
      <c r="E694" s="64">
        <f t="array" ref="E694">SUMIFS(E671:E691,F671:F691,{"","No"})</f>
        <v>0</v>
      </c>
    </row>
    <row r="695" ht="12.75" customHeight="1">
      <c r="A695" s="65" t="s">
        <v>43</v>
      </c>
      <c r="B695" s="66"/>
      <c r="C695" s="66"/>
      <c r="D695" s="66"/>
      <c r="E695" s="67">
        <v>0.0</v>
      </c>
    </row>
    <row r="696" ht="12.75" customHeight="1">
      <c r="A696" s="68" t="s">
        <v>44</v>
      </c>
      <c r="E696" s="69">
        <f>SUM(E692:E695)</f>
        <v>0</v>
      </c>
    </row>
    <row r="697" ht="12.75" customHeight="1">
      <c r="A697" s="4"/>
      <c r="B697" s="4"/>
      <c r="C697" s="4"/>
      <c r="D697" s="4"/>
      <c r="E697" s="70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ht="12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ht="12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ht="12.75" customHeight="1">
      <c r="A700" s="71" t="s">
        <v>2</v>
      </c>
      <c r="C700" s="72" t="str">
        <f>$C$3</f>
        <v/>
      </c>
      <c r="D700" s="10"/>
      <c r="E700" s="10"/>
      <c r="F700" s="10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ht="12.75" customHeight="1">
      <c r="A701" s="73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ht="25.5" customHeight="1">
      <c r="A702" s="71" t="s">
        <v>5</v>
      </c>
      <c r="C702" s="72" t="str">
        <f>$C$5</f>
        <v/>
      </c>
      <c r="D702" s="10"/>
      <c r="E702" s="10"/>
      <c r="F702" s="10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ht="12.75" customHeight="1">
      <c r="A703" s="71" t="s">
        <v>7</v>
      </c>
      <c r="C703" s="72" t="str">
        <f>$C$6</f>
        <v/>
      </c>
      <c r="D703" s="10"/>
      <c r="E703" s="10"/>
      <c r="F703" s="10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ht="12.75" customHeight="1">
      <c r="A704" s="71" t="s">
        <v>9</v>
      </c>
      <c r="C704" s="72" t="str">
        <f>$C$7</f>
        <v/>
      </c>
      <c r="D704" s="10"/>
      <c r="E704" s="10"/>
      <c r="F704" s="10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ht="12.75" customHeight="1">
      <c r="A705" s="73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ht="12.75" customHeight="1">
      <c r="A706" s="71" t="s">
        <v>12</v>
      </c>
      <c r="C706" s="72" t="str">
        <f>$C$9</f>
        <v/>
      </c>
      <c r="D706" s="10"/>
      <c r="E706" s="10"/>
      <c r="F706" s="10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ht="12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ht="13.5" customHeight="1">
      <c r="A708" s="5"/>
      <c r="B708" s="6"/>
      <c r="C708" s="5"/>
      <c r="D708" s="5"/>
      <c r="E708" s="5"/>
    </row>
    <row r="709" ht="12.75" customHeight="1">
      <c r="A709" s="74" t="s">
        <v>65</v>
      </c>
      <c r="B709" s="20"/>
      <c r="C709" s="20"/>
      <c r="D709" s="20"/>
      <c r="E709" s="20"/>
      <c r="F709" s="21"/>
    </row>
    <row r="710" ht="13.5" customHeight="1">
      <c r="A710" s="25" t="s">
        <v>15</v>
      </c>
      <c r="B710" s="23"/>
      <c r="C710" s="23"/>
      <c r="D710" s="23"/>
      <c r="E710" s="23"/>
      <c r="F710" s="26"/>
    </row>
    <row r="711" ht="12.75" customHeight="1">
      <c r="A711" s="29" t="s">
        <v>16</v>
      </c>
      <c r="B711" s="30" t="s">
        <v>17</v>
      </c>
      <c r="C711" s="30" t="s">
        <v>18</v>
      </c>
      <c r="D711" s="30" t="s">
        <v>19</v>
      </c>
      <c r="E711" s="30" t="s">
        <v>20</v>
      </c>
      <c r="F711" s="31" t="s">
        <v>21</v>
      </c>
    </row>
    <row r="712" ht="12.75" customHeight="1">
      <c r="A712" s="32" t="s">
        <v>22</v>
      </c>
      <c r="B712" s="33">
        <v>5.0</v>
      </c>
      <c r="C712" s="34" t="s">
        <v>23</v>
      </c>
      <c r="D712" s="35"/>
      <c r="E712" s="36">
        <f t="shared" ref="E712:E720" si="52">D712*B712</f>
        <v>0</v>
      </c>
      <c r="F712" s="37"/>
    </row>
    <row r="713" ht="12.75" customHeight="1">
      <c r="A713" s="32" t="s">
        <v>24</v>
      </c>
      <c r="B713" s="33">
        <v>5.0</v>
      </c>
      <c r="C713" s="38" t="s">
        <v>25</v>
      </c>
      <c r="D713" s="35"/>
      <c r="E713" s="36">
        <f t="shared" si="52"/>
        <v>0</v>
      </c>
      <c r="F713" s="37"/>
    </row>
    <row r="714" ht="1.5" customHeight="1">
      <c r="A714" s="32" t="s">
        <v>26</v>
      </c>
      <c r="B714" s="39">
        <v>5.0</v>
      </c>
      <c r="C714" s="34" t="s">
        <v>27</v>
      </c>
      <c r="D714" s="35"/>
      <c r="E714" s="36">
        <f t="shared" si="52"/>
        <v>0</v>
      </c>
      <c r="F714" s="37"/>
    </row>
    <row r="715" ht="12.75" customHeight="1">
      <c r="A715" s="32" t="s">
        <v>28</v>
      </c>
      <c r="B715" s="39">
        <v>2.0</v>
      </c>
      <c r="C715" s="34" t="s">
        <v>29</v>
      </c>
      <c r="D715" s="35"/>
      <c r="E715" s="36">
        <f t="shared" si="52"/>
        <v>0</v>
      </c>
      <c r="F715" s="37"/>
    </row>
    <row r="716" ht="12.75" customHeight="1">
      <c r="A716" s="32" t="s">
        <v>30</v>
      </c>
      <c r="B716" s="39">
        <v>2.0</v>
      </c>
      <c r="C716" s="34" t="s">
        <v>31</v>
      </c>
      <c r="D716" s="35"/>
      <c r="E716" s="36">
        <f t="shared" si="52"/>
        <v>0</v>
      </c>
      <c r="F716" s="37"/>
    </row>
    <row r="717" ht="12.75" customHeight="1">
      <c r="A717" s="40" t="s">
        <v>32</v>
      </c>
      <c r="B717" s="39">
        <v>2.0</v>
      </c>
      <c r="C717" s="41" t="s">
        <v>33</v>
      </c>
      <c r="D717" s="35"/>
      <c r="E717" s="36">
        <f t="shared" si="52"/>
        <v>0</v>
      </c>
      <c r="F717" s="37"/>
    </row>
    <row r="718" ht="12.75" customHeight="1">
      <c r="A718" s="40" t="s">
        <v>34</v>
      </c>
      <c r="B718" s="42">
        <v>42.0</v>
      </c>
      <c r="C718" s="43" t="s">
        <v>35</v>
      </c>
      <c r="D718" s="35"/>
      <c r="E718" s="36">
        <f t="shared" si="52"/>
        <v>0</v>
      </c>
      <c r="F718" s="37"/>
    </row>
    <row r="719" ht="12.75" customHeight="1">
      <c r="A719" s="44" t="s">
        <v>36</v>
      </c>
      <c r="B719" s="45">
        <v>42.0</v>
      </c>
      <c r="C719" s="46" t="s">
        <v>37</v>
      </c>
      <c r="D719" s="35"/>
      <c r="E719" s="36">
        <f t="shared" si="52"/>
        <v>0</v>
      </c>
      <c r="F719" s="37"/>
    </row>
    <row r="720" ht="12.75" customHeight="1">
      <c r="A720" s="40"/>
      <c r="B720" s="42"/>
      <c r="C720" s="43"/>
      <c r="D720" s="35"/>
      <c r="E720" s="36">
        <f t="shared" si="52"/>
        <v>0</v>
      </c>
      <c r="F720" s="37"/>
    </row>
    <row r="721" ht="12.75" customHeight="1">
      <c r="A721" s="47" t="s">
        <v>38</v>
      </c>
      <c r="B721" s="48"/>
      <c r="C721" s="48"/>
      <c r="D721" s="48"/>
      <c r="E721" s="48"/>
      <c r="F721" s="49"/>
    </row>
    <row r="722" ht="12.75" customHeight="1">
      <c r="A722" s="32" t="s">
        <v>22</v>
      </c>
      <c r="B722" s="33">
        <v>5.0</v>
      </c>
      <c r="C722" s="34" t="s">
        <v>23</v>
      </c>
      <c r="D722" s="35"/>
      <c r="E722" s="36">
        <f t="shared" ref="E722:E726" si="53">D722*B722</f>
        <v>0</v>
      </c>
      <c r="F722" s="37"/>
    </row>
    <row r="723" ht="12.75" customHeight="1">
      <c r="A723" s="32" t="s">
        <v>24</v>
      </c>
      <c r="B723" s="33">
        <v>5.0</v>
      </c>
      <c r="C723" s="38" t="s">
        <v>25</v>
      </c>
      <c r="D723" s="35"/>
      <c r="E723" s="36">
        <f t="shared" si="53"/>
        <v>0</v>
      </c>
      <c r="F723" s="37"/>
    </row>
    <row r="724" ht="12.75" customHeight="1">
      <c r="A724" s="76" t="s">
        <v>28</v>
      </c>
      <c r="B724" s="77">
        <v>2.0</v>
      </c>
      <c r="C724" s="78" t="s">
        <v>29</v>
      </c>
      <c r="D724" s="35"/>
      <c r="E724" s="36">
        <f t="shared" si="53"/>
        <v>0</v>
      </c>
      <c r="F724" s="37"/>
    </row>
    <row r="725" ht="12.75" customHeight="1">
      <c r="A725" s="32"/>
      <c r="B725" s="39"/>
      <c r="C725" s="34"/>
      <c r="D725" s="35"/>
      <c r="E725" s="36">
        <f t="shared" si="53"/>
        <v>0</v>
      </c>
      <c r="F725" s="37"/>
    </row>
    <row r="726" ht="12.75" customHeight="1">
      <c r="A726" s="50"/>
      <c r="B726" s="39"/>
      <c r="C726" s="51"/>
      <c r="D726" s="35"/>
      <c r="E726" s="36">
        <f t="shared" si="53"/>
        <v>0</v>
      </c>
      <c r="F726" s="37"/>
    </row>
    <row r="727" ht="12.75" customHeight="1">
      <c r="A727" s="47" t="s">
        <v>39</v>
      </c>
      <c r="B727" s="48"/>
      <c r="C727" s="48"/>
      <c r="D727" s="48"/>
      <c r="E727" s="48"/>
      <c r="F727" s="49"/>
    </row>
    <row r="728" ht="12.75" customHeight="1">
      <c r="A728" s="32" t="s">
        <v>22</v>
      </c>
      <c r="B728" s="33">
        <v>5.0</v>
      </c>
      <c r="C728" s="34" t="s">
        <v>23</v>
      </c>
      <c r="D728" s="35"/>
      <c r="E728" s="36">
        <f t="shared" ref="E728:E732" si="54">D728*B728</f>
        <v>0</v>
      </c>
      <c r="F728" s="37"/>
    </row>
    <row r="729" ht="12.75" customHeight="1">
      <c r="A729" s="32" t="s">
        <v>24</v>
      </c>
      <c r="B729" s="33">
        <v>5.0</v>
      </c>
      <c r="C729" s="38" t="s">
        <v>25</v>
      </c>
      <c r="D729" s="35"/>
      <c r="E729" s="36">
        <f t="shared" si="54"/>
        <v>0</v>
      </c>
      <c r="F729" s="37"/>
    </row>
    <row r="730" ht="12.75" customHeight="1">
      <c r="A730" s="32" t="s">
        <v>26</v>
      </c>
      <c r="B730" s="39">
        <v>5.0</v>
      </c>
      <c r="C730" s="34" t="s">
        <v>27</v>
      </c>
      <c r="D730" s="55"/>
      <c r="E730" s="36">
        <f t="shared" si="54"/>
        <v>0</v>
      </c>
      <c r="F730" s="37"/>
    </row>
    <row r="731" ht="12.75" customHeight="1">
      <c r="A731" s="32" t="s">
        <v>28</v>
      </c>
      <c r="B731" s="39">
        <v>2.0</v>
      </c>
      <c r="C731" s="34" t="s">
        <v>29</v>
      </c>
      <c r="D731" s="55"/>
      <c r="E731" s="36">
        <f t="shared" si="54"/>
        <v>0</v>
      </c>
      <c r="F731" s="37"/>
    </row>
    <row r="732" ht="12.75" customHeight="1">
      <c r="A732" s="56"/>
      <c r="B732" s="57"/>
      <c r="C732" s="58"/>
      <c r="D732" s="59"/>
      <c r="E732" s="60">
        <f t="shared" si="54"/>
        <v>0</v>
      </c>
      <c r="F732" s="61"/>
    </row>
    <row r="733" ht="12.75" customHeight="1">
      <c r="A733" s="62" t="s">
        <v>40</v>
      </c>
      <c r="E733" s="63">
        <f>SUMIFS(E712:E732,F712:F732,"Yes")</f>
        <v>0</v>
      </c>
    </row>
    <row r="734" ht="12.75" customHeight="1">
      <c r="A734" s="62" t="s">
        <v>41</v>
      </c>
      <c r="E734" s="63">
        <f>7.75%*E733</f>
        <v>0</v>
      </c>
    </row>
    <row r="735">
      <c r="A735" s="62" t="s">
        <v>42</v>
      </c>
      <c r="E735" s="64">
        <f t="array" ref="E735">SUMIFS(E712:E732,F712:F732,{"","No"})</f>
        <v>0</v>
      </c>
    </row>
    <row r="736" ht="12.75" customHeight="1">
      <c r="A736" s="65" t="s">
        <v>43</v>
      </c>
      <c r="B736" s="66"/>
      <c r="C736" s="66"/>
      <c r="D736" s="66"/>
      <c r="E736" s="67">
        <v>0.0</v>
      </c>
    </row>
    <row r="737" ht="12.75" customHeight="1">
      <c r="A737" s="68" t="s">
        <v>44</v>
      </c>
      <c r="E737" s="69">
        <f>SUM(E733:E736)</f>
        <v>0</v>
      </c>
    </row>
    <row r="738" ht="12.75" customHeight="1">
      <c r="A738" s="4"/>
      <c r="B738" s="4"/>
      <c r="C738" s="4"/>
      <c r="D738" s="4"/>
      <c r="E738" s="70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ht="12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ht="12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ht="12.75" customHeight="1">
      <c r="A741" s="71" t="s">
        <v>2</v>
      </c>
      <c r="C741" s="72" t="str">
        <f>$C$3</f>
        <v/>
      </c>
      <c r="D741" s="10"/>
      <c r="E741" s="10"/>
      <c r="F741" s="10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ht="12.75" customHeight="1">
      <c r="A742" s="73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ht="25.5" customHeight="1">
      <c r="A743" s="71" t="s">
        <v>5</v>
      </c>
      <c r="C743" s="72" t="str">
        <f>$C$5</f>
        <v/>
      </c>
      <c r="D743" s="10"/>
      <c r="E743" s="10"/>
      <c r="F743" s="10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ht="12.75" customHeight="1">
      <c r="A744" s="71" t="s">
        <v>7</v>
      </c>
      <c r="C744" s="72" t="str">
        <f>$C$6</f>
        <v/>
      </c>
      <c r="D744" s="10"/>
      <c r="E744" s="10"/>
      <c r="F744" s="10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ht="12.75" customHeight="1">
      <c r="A745" s="71" t="s">
        <v>9</v>
      </c>
      <c r="C745" s="72" t="str">
        <f>$C$7</f>
        <v/>
      </c>
      <c r="D745" s="10"/>
      <c r="E745" s="10"/>
      <c r="F745" s="10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ht="12.75" customHeight="1">
      <c r="A746" s="73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ht="12.75" customHeight="1">
      <c r="A747" s="71" t="s">
        <v>12</v>
      </c>
      <c r="C747" s="72" t="str">
        <f>$C$9</f>
        <v/>
      </c>
      <c r="D747" s="10"/>
      <c r="E747" s="10"/>
      <c r="F747" s="10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ht="12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ht="13.5" customHeight="1">
      <c r="A749" s="5"/>
      <c r="B749" s="6"/>
      <c r="C749" s="5"/>
      <c r="D749" s="5"/>
      <c r="E749" s="5"/>
    </row>
    <row r="750" ht="12.75" customHeight="1">
      <c r="A750" s="74" t="s">
        <v>66</v>
      </c>
      <c r="B750" s="20"/>
      <c r="C750" s="20"/>
      <c r="D750" s="20"/>
      <c r="E750" s="20"/>
      <c r="F750" s="21"/>
    </row>
    <row r="751" ht="13.5" customHeight="1">
      <c r="A751" s="25" t="s">
        <v>15</v>
      </c>
      <c r="B751" s="23"/>
      <c r="C751" s="23"/>
      <c r="D751" s="23"/>
      <c r="E751" s="23"/>
      <c r="F751" s="26"/>
    </row>
    <row r="752" ht="12.75" customHeight="1">
      <c r="A752" s="29" t="s">
        <v>16</v>
      </c>
      <c r="B752" s="30" t="s">
        <v>17</v>
      </c>
      <c r="C752" s="30" t="s">
        <v>18</v>
      </c>
      <c r="D752" s="30" t="s">
        <v>19</v>
      </c>
      <c r="E752" s="30" t="s">
        <v>20</v>
      </c>
      <c r="F752" s="31" t="s">
        <v>21</v>
      </c>
    </row>
    <row r="753" ht="12.75" customHeight="1">
      <c r="A753" s="32" t="s">
        <v>22</v>
      </c>
      <c r="B753" s="33">
        <v>5.0</v>
      </c>
      <c r="C753" s="34" t="s">
        <v>23</v>
      </c>
      <c r="D753" s="35"/>
      <c r="E753" s="36">
        <f t="shared" ref="E753:E761" si="55">D753*B753</f>
        <v>0</v>
      </c>
      <c r="F753" s="37"/>
    </row>
    <row r="754" ht="12.75" customHeight="1">
      <c r="A754" s="32" t="s">
        <v>24</v>
      </c>
      <c r="B754" s="33">
        <v>5.0</v>
      </c>
      <c r="C754" s="38" t="s">
        <v>25</v>
      </c>
      <c r="D754" s="35"/>
      <c r="E754" s="36">
        <f t="shared" si="55"/>
        <v>0</v>
      </c>
      <c r="F754" s="37"/>
    </row>
    <row r="755" ht="1.5" customHeight="1">
      <c r="A755" s="32" t="s">
        <v>26</v>
      </c>
      <c r="B755" s="39">
        <v>5.0</v>
      </c>
      <c r="C755" s="34" t="s">
        <v>27</v>
      </c>
      <c r="D755" s="35"/>
      <c r="E755" s="36">
        <f t="shared" si="55"/>
        <v>0</v>
      </c>
      <c r="F755" s="37"/>
    </row>
    <row r="756" ht="12.75" customHeight="1">
      <c r="A756" s="32" t="s">
        <v>28</v>
      </c>
      <c r="B756" s="39">
        <v>2.0</v>
      </c>
      <c r="C756" s="34" t="s">
        <v>29</v>
      </c>
      <c r="D756" s="35"/>
      <c r="E756" s="36">
        <f t="shared" si="55"/>
        <v>0</v>
      </c>
      <c r="F756" s="37"/>
    </row>
    <row r="757" ht="12.75" customHeight="1">
      <c r="A757" s="32" t="s">
        <v>30</v>
      </c>
      <c r="B757" s="39">
        <v>2.0</v>
      </c>
      <c r="C757" s="34" t="s">
        <v>31</v>
      </c>
      <c r="D757" s="35"/>
      <c r="E757" s="36">
        <f t="shared" si="55"/>
        <v>0</v>
      </c>
      <c r="F757" s="37"/>
    </row>
    <row r="758" ht="12.75" customHeight="1">
      <c r="A758" s="40" t="s">
        <v>32</v>
      </c>
      <c r="B758" s="39">
        <v>2.0</v>
      </c>
      <c r="C758" s="41" t="s">
        <v>33</v>
      </c>
      <c r="D758" s="35"/>
      <c r="E758" s="36">
        <f t="shared" si="55"/>
        <v>0</v>
      </c>
      <c r="F758" s="37"/>
    </row>
    <row r="759" ht="12.75" customHeight="1">
      <c r="A759" s="40" t="s">
        <v>34</v>
      </c>
      <c r="B759" s="42">
        <v>34.0</v>
      </c>
      <c r="C759" s="43" t="s">
        <v>35</v>
      </c>
      <c r="D759" s="35"/>
      <c r="E759" s="36">
        <f t="shared" si="55"/>
        <v>0</v>
      </c>
      <c r="F759" s="37"/>
    </row>
    <row r="760" ht="12.75" customHeight="1">
      <c r="A760" s="44" t="s">
        <v>36</v>
      </c>
      <c r="B760" s="45">
        <v>34.0</v>
      </c>
      <c r="C760" s="46" t="s">
        <v>37</v>
      </c>
      <c r="D760" s="35"/>
      <c r="E760" s="36">
        <f t="shared" si="55"/>
        <v>0</v>
      </c>
      <c r="F760" s="37"/>
    </row>
    <row r="761" ht="12.75" customHeight="1">
      <c r="A761" s="40"/>
      <c r="B761" s="42"/>
      <c r="C761" s="43"/>
      <c r="D761" s="35"/>
      <c r="E761" s="36">
        <f t="shared" si="55"/>
        <v>0</v>
      </c>
      <c r="F761" s="37"/>
    </row>
    <row r="762" ht="12.75" customHeight="1">
      <c r="A762" s="47" t="s">
        <v>38</v>
      </c>
      <c r="B762" s="48"/>
      <c r="C762" s="48"/>
      <c r="D762" s="48"/>
      <c r="E762" s="48"/>
      <c r="F762" s="49"/>
    </row>
    <row r="763" ht="12.75" customHeight="1">
      <c r="A763" s="32" t="s">
        <v>22</v>
      </c>
      <c r="B763" s="33">
        <v>5.0</v>
      </c>
      <c r="C763" s="34" t="s">
        <v>23</v>
      </c>
      <c r="D763" s="35"/>
      <c r="E763" s="36">
        <f t="shared" ref="E763:E767" si="56">D763*B763</f>
        <v>0</v>
      </c>
      <c r="F763" s="37"/>
    </row>
    <row r="764" ht="12.75" customHeight="1">
      <c r="A764" s="32" t="s">
        <v>24</v>
      </c>
      <c r="B764" s="33">
        <v>5.0</v>
      </c>
      <c r="C764" s="38" t="s">
        <v>25</v>
      </c>
      <c r="D764" s="35"/>
      <c r="E764" s="36">
        <f t="shared" si="56"/>
        <v>0</v>
      </c>
      <c r="F764" s="37"/>
    </row>
    <row r="765" ht="12.75" customHeight="1">
      <c r="A765" s="79" t="s">
        <v>28</v>
      </c>
      <c r="B765" s="80">
        <v>2.0</v>
      </c>
      <c r="C765" s="81" t="s">
        <v>29</v>
      </c>
      <c r="D765" s="35"/>
      <c r="E765" s="36">
        <f t="shared" si="56"/>
        <v>0</v>
      </c>
      <c r="F765" s="37"/>
    </row>
    <row r="766" ht="12.75" customHeight="1">
      <c r="A766" s="32"/>
      <c r="B766" s="39"/>
      <c r="C766" s="34"/>
      <c r="D766" s="35"/>
      <c r="E766" s="36">
        <f t="shared" si="56"/>
        <v>0</v>
      </c>
      <c r="F766" s="37"/>
    </row>
    <row r="767" ht="12.75" customHeight="1">
      <c r="A767" s="50"/>
      <c r="B767" s="39"/>
      <c r="C767" s="51"/>
      <c r="D767" s="35"/>
      <c r="E767" s="36">
        <f t="shared" si="56"/>
        <v>0</v>
      </c>
      <c r="F767" s="37"/>
    </row>
    <row r="768" ht="12.75" customHeight="1">
      <c r="A768" s="47" t="s">
        <v>39</v>
      </c>
      <c r="B768" s="48"/>
      <c r="C768" s="48"/>
      <c r="D768" s="48"/>
      <c r="E768" s="48"/>
      <c r="F768" s="49"/>
    </row>
    <row r="769" ht="12.75" customHeight="1">
      <c r="A769" s="32" t="s">
        <v>22</v>
      </c>
      <c r="B769" s="33">
        <v>5.0</v>
      </c>
      <c r="C769" s="34" t="s">
        <v>23</v>
      </c>
      <c r="D769" s="35"/>
      <c r="E769" s="36">
        <f t="shared" ref="E769:E773" si="57">D769*B769</f>
        <v>0</v>
      </c>
      <c r="F769" s="37"/>
    </row>
    <row r="770" ht="12.75" customHeight="1">
      <c r="A770" s="32" t="s">
        <v>24</v>
      </c>
      <c r="B770" s="33">
        <v>5.0</v>
      </c>
      <c r="C770" s="38" t="s">
        <v>25</v>
      </c>
      <c r="D770" s="35"/>
      <c r="E770" s="36">
        <f t="shared" si="57"/>
        <v>0</v>
      </c>
      <c r="F770" s="37"/>
    </row>
    <row r="771" ht="12.75" customHeight="1">
      <c r="A771" s="32" t="s">
        <v>26</v>
      </c>
      <c r="B771" s="39">
        <v>5.0</v>
      </c>
      <c r="C771" s="34" t="s">
        <v>27</v>
      </c>
      <c r="D771" s="55"/>
      <c r="E771" s="36">
        <f t="shared" si="57"/>
        <v>0</v>
      </c>
      <c r="F771" s="37"/>
    </row>
    <row r="772" ht="12.75" customHeight="1">
      <c r="A772" s="32" t="s">
        <v>28</v>
      </c>
      <c r="B772" s="39">
        <v>2.0</v>
      </c>
      <c r="C772" s="34" t="s">
        <v>29</v>
      </c>
      <c r="D772" s="55"/>
      <c r="E772" s="36">
        <f t="shared" si="57"/>
        <v>0</v>
      </c>
      <c r="F772" s="37"/>
    </row>
    <row r="773" ht="12.75" customHeight="1">
      <c r="A773" s="56"/>
      <c r="B773" s="57"/>
      <c r="C773" s="58"/>
      <c r="D773" s="59"/>
      <c r="E773" s="60">
        <f t="shared" si="57"/>
        <v>0</v>
      </c>
      <c r="F773" s="61"/>
    </row>
    <row r="774" ht="12.75" customHeight="1">
      <c r="A774" s="62" t="s">
        <v>40</v>
      </c>
      <c r="E774" s="63">
        <f>SUMIFS(E753:E773,F753:F773,"Yes")</f>
        <v>0</v>
      </c>
    </row>
    <row r="775" ht="12.75" customHeight="1">
      <c r="A775" s="62" t="s">
        <v>41</v>
      </c>
      <c r="E775" s="63">
        <f>7.75%*E774</f>
        <v>0</v>
      </c>
    </row>
    <row r="776">
      <c r="A776" s="62" t="s">
        <v>42</v>
      </c>
      <c r="E776" s="64">
        <f t="array" ref="E776">SUMIFS(E753:E773,F753:F773,{"","No"})</f>
        <v>0</v>
      </c>
    </row>
    <row r="777" ht="12.75" customHeight="1">
      <c r="A777" s="65" t="s">
        <v>43</v>
      </c>
      <c r="B777" s="66"/>
      <c r="C777" s="66"/>
      <c r="D777" s="66"/>
      <c r="E777" s="67">
        <v>0.0</v>
      </c>
    </row>
    <row r="778" ht="12.75" customHeight="1">
      <c r="A778" s="68" t="s">
        <v>44</v>
      </c>
      <c r="E778" s="69">
        <f>SUM(E774:E777)</f>
        <v>0</v>
      </c>
    </row>
    <row r="779" ht="12.75" customHeight="1">
      <c r="A779" s="4"/>
      <c r="B779" s="4"/>
      <c r="C779" s="4"/>
      <c r="D779" s="4"/>
      <c r="E779" s="70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ht="12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ht="12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ht="12.75" customHeight="1">
      <c r="A782" s="71" t="s">
        <v>2</v>
      </c>
      <c r="C782" s="72" t="str">
        <f>$C$3</f>
        <v/>
      </c>
      <c r="D782" s="10"/>
      <c r="E782" s="10"/>
      <c r="F782" s="10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ht="12.75" customHeight="1">
      <c r="A783" s="73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ht="25.5" customHeight="1">
      <c r="A784" s="71" t="s">
        <v>5</v>
      </c>
      <c r="C784" s="72" t="str">
        <f>$C$5</f>
        <v/>
      </c>
      <c r="D784" s="10"/>
      <c r="E784" s="10"/>
      <c r="F784" s="10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ht="12.75" customHeight="1">
      <c r="A785" s="71" t="s">
        <v>7</v>
      </c>
      <c r="C785" s="72" t="str">
        <f>$C$6</f>
        <v/>
      </c>
      <c r="D785" s="10"/>
      <c r="E785" s="10"/>
      <c r="F785" s="10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ht="12.75" customHeight="1">
      <c r="A786" s="71" t="s">
        <v>9</v>
      </c>
      <c r="C786" s="72" t="str">
        <f>$C$7</f>
        <v/>
      </c>
      <c r="D786" s="10"/>
      <c r="E786" s="10"/>
      <c r="F786" s="10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ht="12.75" customHeight="1">
      <c r="A787" s="73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ht="12.75" customHeight="1">
      <c r="A788" s="71" t="s">
        <v>12</v>
      </c>
      <c r="C788" s="72" t="str">
        <f>$C$9</f>
        <v/>
      </c>
      <c r="D788" s="10"/>
      <c r="E788" s="10"/>
      <c r="F788" s="10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ht="12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ht="13.5" customHeight="1">
      <c r="A790" s="5"/>
      <c r="B790" s="6"/>
      <c r="C790" s="5"/>
      <c r="D790" s="5"/>
      <c r="E790" s="5"/>
    </row>
    <row r="791" ht="12.75" customHeight="1">
      <c r="A791" s="74" t="s">
        <v>67</v>
      </c>
      <c r="B791" s="20"/>
      <c r="C791" s="20"/>
      <c r="D791" s="20"/>
      <c r="E791" s="20"/>
      <c r="F791" s="21"/>
    </row>
    <row r="792" ht="13.5" customHeight="1">
      <c r="A792" s="25" t="s">
        <v>15</v>
      </c>
      <c r="B792" s="23"/>
      <c r="C792" s="23"/>
      <c r="D792" s="23"/>
      <c r="E792" s="23"/>
      <c r="F792" s="26"/>
    </row>
    <row r="793" ht="12.75" customHeight="1">
      <c r="A793" s="29" t="s">
        <v>16</v>
      </c>
      <c r="B793" s="30" t="s">
        <v>17</v>
      </c>
      <c r="C793" s="30" t="s">
        <v>18</v>
      </c>
      <c r="D793" s="30" t="s">
        <v>19</v>
      </c>
      <c r="E793" s="30" t="s">
        <v>20</v>
      </c>
      <c r="F793" s="31" t="s">
        <v>21</v>
      </c>
    </row>
    <row r="794" ht="12.75" customHeight="1">
      <c r="A794" s="32" t="s">
        <v>22</v>
      </c>
      <c r="B794" s="33">
        <v>5.0</v>
      </c>
      <c r="C794" s="34" t="s">
        <v>23</v>
      </c>
      <c r="D794" s="35"/>
      <c r="E794" s="36">
        <f t="shared" ref="E794:E817" si="58">D794*B794</f>
        <v>0</v>
      </c>
      <c r="F794" s="37"/>
    </row>
    <row r="795" ht="12.75" customHeight="1">
      <c r="A795" s="32" t="s">
        <v>24</v>
      </c>
      <c r="B795" s="33">
        <v>5.0</v>
      </c>
      <c r="C795" s="38" t="s">
        <v>25</v>
      </c>
      <c r="D795" s="35"/>
      <c r="E795" s="36">
        <f t="shared" si="58"/>
        <v>0</v>
      </c>
      <c r="F795" s="37"/>
    </row>
    <row r="796" ht="1.5" customHeight="1">
      <c r="A796" s="32" t="s">
        <v>26</v>
      </c>
      <c r="B796" s="39">
        <v>5.0</v>
      </c>
      <c r="C796" s="34" t="s">
        <v>27</v>
      </c>
      <c r="D796" s="35"/>
      <c r="E796" s="36">
        <f t="shared" si="58"/>
        <v>0</v>
      </c>
      <c r="F796" s="37"/>
    </row>
    <row r="797" ht="12.75" customHeight="1">
      <c r="A797" s="32" t="s">
        <v>28</v>
      </c>
      <c r="B797" s="39">
        <v>2.0</v>
      </c>
      <c r="C797" s="34" t="s">
        <v>29</v>
      </c>
      <c r="D797" s="35"/>
      <c r="E797" s="36">
        <f t="shared" si="58"/>
        <v>0</v>
      </c>
      <c r="F797" s="37"/>
    </row>
    <row r="798" ht="12.75" customHeight="1">
      <c r="A798" s="32" t="s">
        <v>30</v>
      </c>
      <c r="B798" s="39">
        <v>2.0</v>
      </c>
      <c r="C798" s="34" t="s">
        <v>31</v>
      </c>
      <c r="D798" s="35"/>
      <c r="E798" s="36">
        <f t="shared" si="58"/>
        <v>0</v>
      </c>
      <c r="F798" s="37"/>
    </row>
    <row r="799" ht="12.75" customHeight="1">
      <c r="A799" s="40" t="s">
        <v>32</v>
      </c>
      <c r="B799" s="39">
        <v>2.0</v>
      </c>
      <c r="C799" s="41" t="s">
        <v>33</v>
      </c>
      <c r="D799" s="35"/>
      <c r="E799" s="36">
        <f t="shared" si="58"/>
        <v>0</v>
      </c>
      <c r="F799" s="37"/>
    </row>
    <row r="800" ht="12.75" customHeight="1">
      <c r="A800" s="40" t="s">
        <v>34</v>
      </c>
      <c r="B800" s="42">
        <v>26.0</v>
      </c>
      <c r="C800" s="43" t="s">
        <v>35</v>
      </c>
      <c r="D800" s="35"/>
      <c r="E800" s="36">
        <f t="shared" si="58"/>
        <v>0</v>
      </c>
      <c r="F800" s="37"/>
    </row>
    <row r="801" ht="12.75" customHeight="1">
      <c r="A801" s="44" t="s">
        <v>36</v>
      </c>
      <c r="B801" s="45">
        <v>26.0</v>
      </c>
      <c r="C801" s="46" t="s">
        <v>37</v>
      </c>
      <c r="D801" s="35"/>
      <c r="E801" s="36">
        <f t="shared" si="58"/>
        <v>0</v>
      </c>
      <c r="F801" s="37"/>
    </row>
    <row r="802" ht="12.75" customHeight="1">
      <c r="A802" s="40" t="s">
        <v>68</v>
      </c>
      <c r="B802" s="42">
        <v>1.0</v>
      </c>
      <c r="C802" s="43" t="s">
        <v>69</v>
      </c>
      <c r="D802" s="35"/>
      <c r="E802" s="36">
        <f t="shared" si="58"/>
        <v>0</v>
      </c>
      <c r="F802" s="37"/>
    </row>
    <row r="803" ht="12.75" customHeight="1">
      <c r="A803" s="40" t="s">
        <v>70</v>
      </c>
      <c r="B803" s="42">
        <v>1.0</v>
      </c>
      <c r="C803" s="43" t="s">
        <v>71</v>
      </c>
      <c r="D803" s="35"/>
      <c r="E803" s="36">
        <f t="shared" si="58"/>
        <v>0</v>
      </c>
      <c r="F803" s="37"/>
    </row>
    <row r="804" ht="12.75" customHeight="1">
      <c r="A804" s="40" t="s">
        <v>72</v>
      </c>
      <c r="B804" s="42">
        <v>1.0</v>
      </c>
      <c r="C804" s="43" t="s">
        <v>73</v>
      </c>
      <c r="D804" s="35"/>
      <c r="E804" s="36">
        <f t="shared" si="58"/>
        <v>0</v>
      </c>
      <c r="F804" s="37"/>
    </row>
    <row r="805" ht="12.75" customHeight="1">
      <c r="A805" s="40" t="s">
        <v>74</v>
      </c>
      <c r="B805" s="42">
        <v>1.0</v>
      </c>
      <c r="C805" s="43" t="s">
        <v>75</v>
      </c>
      <c r="D805" s="35"/>
      <c r="E805" s="36">
        <f t="shared" si="58"/>
        <v>0</v>
      </c>
      <c r="F805" s="37"/>
    </row>
    <row r="806" ht="12.75" customHeight="1">
      <c r="A806" s="40" t="s">
        <v>76</v>
      </c>
      <c r="B806" s="42">
        <v>264.0</v>
      </c>
      <c r="C806" s="43" t="s">
        <v>77</v>
      </c>
      <c r="D806" s="35"/>
      <c r="E806" s="36">
        <f t="shared" si="58"/>
        <v>0</v>
      </c>
      <c r="F806" s="37"/>
    </row>
    <row r="807" ht="12.75" customHeight="1">
      <c r="A807" s="40" t="s">
        <v>78</v>
      </c>
      <c r="B807" s="42">
        <v>264.0</v>
      </c>
      <c r="C807" s="43" t="s">
        <v>79</v>
      </c>
      <c r="D807" s="35"/>
      <c r="E807" s="36">
        <f t="shared" si="58"/>
        <v>0</v>
      </c>
      <c r="F807" s="37"/>
    </row>
    <row r="808" ht="12.75" customHeight="1">
      <c r="A808" s="40" t="s">
        <v>80</v>
      </c>
      <c r="B808" s="42">
        <v>36.0</v>
      </c>
      <c r="C808" s="43" t="s">
        <v>81</v>
      </c>
      <c r="D808" s="35"/>
      <c r="E808" s="36">
        <f t="shared" si="58"/>
        <v>0</v>
      </c>
      <c r="F808" s="37"/>
    </row>
    <row r="809" ht="12.75" customHeight="1">
      <c r="A809" s="40"/>
      <c r="B809" s="42"/>
      <c r="C809" s="43" t="s">
        <v>82</v>
      </c>
      <c r="D809" s="35"/>
      <c r="E809" s="36">
        <f t="shared" si="58"/>
        <v>0</v>
      </c>
      <c r="F809" s="37"/>
    </row>
    <row r="810" ht="12.75" customHeight="1">
      <c r="A810" s="40"/>
      <c r="B810" s="42"/>
      <c r="C810" s="43"/>
      <c r="D810" s="35"/>
      <c r="E810" s="36">
        <f t="shared" si="58"/>
        <v>0</v>
      </c>
      <c r="F810" s="37"/>
    </row>
    <row r="811" ht="12.75" customHeight="1">
      <c r="A811" s="40"/>
      <c r="B811" s="42"/>
      <c r="C811" s="43"/>
      <c r="D811" s="35"/>
      <c r="E811" s="36">
        <f t="shared" si="58"/>
        <v>0</v>
      </c>
      <c r="F811" s="37"/>
    </row>
    <row r="812" ht="12.75" customHeight="1">
      <c r="A812" s="40"/>
      <c r="B812" s="42"/>
      <c r="C812" s="43"/>
      <c r="D812" s="35"/>
      <c r="E812" s="36">
        <f t="shared" si="58"/>
        <v>0</v>
      </c>
      <c r="F812" s="37"/>
    </row>
    <row r="813" ht="12.75" customHeight="1">
      <c r="A813" s="40"/>
      <c r="B813" s="42"/>
      <c r="C813" s="43"/>
      <c r="D813" s="35"/>
      <c r="E813" s="36">
        <f t="shared" si="58"/>
        <v>0</v>
      </c>
      <c r="F813" s="37"/>
    </row>
    <row r="814" ht="12.75" customHeight="1">
      <c r="A814" s="40"/>
      <c r="B814" s="42"/>
      <c r="C814" s="43"/>
      <c r="D814" s="35"/>
      <c r="E814" s="36">
        <f t="shared" si="58"/>
        <v>0</v>
      </c>
      <c r="F814" s="37"/>
    </row>
    <row r="815" ht="12.75" customHeight="1">
      <c r="A815" s="40"/>
      <c r="B815" s="42"/>
      <c r="C815" s="43"/>
      <c r="D815" s="35"/>
      <c r="E815" s="36">
        <f t="shared" si="58"/>
        <v>0</v>
      </c>
      <c r="F815" s="37"/>
    </row>
    <row r="816" ht="12.75" customHeight="1">
      <c r="A816" s="40"/>
      <c r="B816" s="42"/>
      <c r="C816" s="43"/>
      <c r="D816" s="35"/>
      <c r="E816" s="36">
        <f t="shared" si="58"/>
        <v>0</v>
      </c>
      <c r="F816" s="37"/>
    </row>
    <row r="817" ht="12.75" customHeight="1">
      <c r="A817" s="40"/>
      <c r="B817" s="42"/>
      <c r="C817" s="43"/>
      <c r="D817" s="35"/>
      <c r="E817" s="36">
        <f t="shared" si="58"/>
        <v>0</v>
      </c>
      <c r="F817" s="37"/>
    </row>
    <row r="818" ht="12.75" customHeight="1">
      <c r="A818" s="47" t="s">
        <v>38</v>
      </c>
      <c r="B818" s="48"/>
      <c r="C818" s="48"/>
      <c r="D818" s="48"/>
      <c r="E818" s="48"/>
      <c r="F818" s="49"/>
    </row>
    <row r="819" ht="12.75" customHeight="1">
      <c r="A819" s="32" t="s">
        <v>22</v>
      </c>
      <c r="B819" s="33">
        <v>5.0</v>
      </c>
      <c r="C819" s="34" t="s">
        <v>23</v>
      </c>
      <c r="D819" s="35"/>
      <c r="E819" s="36">
        <f t="shared" ref="E819:E821" si="59">D819*B819</f>
        <v>0</v>
      </c>
      <c r="F819" s="37"/>
    </row>
    <row r="820" ht="12.75" customHeight="1">
      <c r="A820" s="32" t="s">
        <v>24</v>
      </c>
      <c r="B820" s="33">
        <v>5.0</v>
      </c>
      <c r="C820" s="38" t="s">
        <v>25</v>
      </c>
      <c r="D820" s="35"/>
      <c r="E820" s="36">
        <f t="shared" si="59"/>
        <v>0</v>
      </c>
      <c r="F820" s="37"/>
    </row>
    <row r="821" ht="12.75" customHeight="1">
      <c r="A821" s="32" t="s">
        <v>28</v>
      </c>
      <c r="B821" s="39">
        <v>2.0</v>
      </c>
      <c r="C821" s="34" t="s">
        <v>29</v>
      </c>
      <c r="D821" s="35"/>
      <c r="E821" s="36">
        <f t="shared" si="59"/>
        <v>0</v>
      </c>
      <c r="F821" s="37"/>
    </row>
    <row r="822" ht="12.75" customHeight="1">
      <c r="D822" s="35"/>
      <c r="E822" s="36">
        <f>D822*B821</f>
        <v>0</v>
      </c>
      <c r="F822" s="37"/>
    </row>
    <row r="823" ht="12.75" customHeight="1">
      <c r="A823" s="50"/>
      <c r="B823" s="39"/>
      <c r="C823" s="51"/>
      <c r="D823" s="35"/>
      <c r="E823" s="36">
        <f>D823*B823</f>
        <v>0</v>
      </c>
      <c r="F823" s="37"/>
    </row>
    <row r="824" ht="12.75" customHeight="1">
      <c r="A824" s="47" t="s">
        <v>39</v>
      </c>
      <c r="B824" s="48"/>
      <c r="C824" s="48"/>
      <c r="D824" s="48"/>
      <c r="E824" s="48"/>
      <c r="F824" s="49"/>
    </row>
    <row r="825" ht="12.75" customHeight="1">
      <c r="A825" s="32" t="s">
        <v>22</v>
      </c>
      <c r="B825" s="33">
        <v>5.0</v>
      </c>
      <c r="C825" s="34" t="s">
        <v>23</v>
      </c>
      <c r="D825" s="35"/>
      <c r="E825" s="36">
        <f t="shared" ref="E825:E829" si="60">D825*B825</f>
        <v>0</v>
      </c>
      <c r="F825" s="37"/>
    </row>
    <row r="826" ht="12.75" customHeight="1">
      <c r="A826" s="32" t="s">
        <v>24</v>
      </c>
      <c r="B826" s="33">
        <v>5.0</v>
      </c>
      <c r="C826" s="38" t="s">
        <v>25</v>
      </c>
      <c r="D826" s="35"/>
      <c r="E826" s="36">
        <f t="shared" si="60"/>
        <v>0</v>
      </c>
      <c r="F826" s="37"/>
    </row>
    <row r="827" ht="12.75" customHeight="1">
      <c r="A827" s="32" t="s">
        <v>26</v>
      </c>
      <c r="B827" s="39">
        <v>5.0</v>
      </c>
      <c r="C827" s="34" t="s">
        <v>27</v>
      </c>
      <c r="D827" s="55"/>
      <c r="E827" s="36">
        <f t="shared" si="60"/>
        <v>0</v>
      </c>
      <c r="F827" s="37"/>
    </row>
    <row r="828" ht="12.75" customHeight="1">
      <c r="A828" s="32" t="s">
        <v>28</v>
      </c>
      <c r="B828" s="39">
        <v>2.0</v>
      </c>
      <c r="C828" s="34" t="s">
        <v>29</v>
      </c>
      <c r="D828" s="55"/>
      <c r="E828" s="36">
        <f t="shared" si="60"/>
        <v>0</v>
      </c>
      <c r="F828" s="37"/>
    </row>
    <row r="829" ht="12.75" customHeight="1">
      <c r="A829" s="56"/>
      <c r="B829" s="57"/>
      <c r="C829" s="58"/>
      <c r="D829" s="59"/>
      <c r="E829" s="60">
        <f t="shared" si="60"/>
        <v>0</v>
      </c>
      <c r="F829" s="61"/>
    </row>
    <row r="830" ht="12.75" customHeight="1">
      <c r="A830" s="62" t="s">
        <v>40</v>
      </c>
      <c r="E830" s="63">
        <f>SUMIFS(E794:E829,F794:F829,"Yes")</f>
        <v>0</v>
      </c>
    </row>
    <row r="831" ht="12.75" customHeight="1">
      <c r="A831" s="62" t="s">
        <v>41</v>
      </c>
      <c r="E831" s="63">
        <f>7.75%*E830</f>
        <v>0</v>
      </c>
    </row>
    <row r="832">
      <c r="A832" s="62" t="s">
        <v>42</v>
      </c>
      <c r="E832" s="64">
        <f t="array" ref="E832">SUMIFS(E794:E829,F794:F829,{"","No"})</f>
        <v>0</v>
      </c>
    </row>
    <row r="833" ht="12.75" customHeight="1">
      <c r="A833" s="65" t="s">
        <v>43</v>
      </c>
      <c r="B833" s="66"/>
      <c r="C833" s="66"/>
      <c r="D833" s="66"/>
      <c r="E833" s="67">
        <v>0.0</v>
      </c>
    </row>
    <row r="834" ht="12.75" customHeight="1">
      <c r="A834" s="68" t="s">
        <v>44</v>
      </c>
      <c r="E834" s="69">
        <f>SUM(E830:E833)</f>
        <v>0</v>
      </c>
    </row>
    <row r="835" ht="12.75" customHeight="1">
      <c r="A835" s="5"/>
      <c r="B835" s="6"/>
      <c r="C835" s="5"/>
      <c r="D835" s="5"/>
      <c r="E835" s="5"/>
    </row>
    <row r="836" ht="12.75" customHeight="1">
      <c r="A836" s="5"/>
      <c r="B836" s="6"/>
      <c r="C836" s="5"/>
      <c r="D836" s="5"/>
      <c r="E836" s="5"/>
    </row>
    <row r="837" ht="12.75" customHeight="1">
      <c r="A837" s="5"/>
      <c r="B837" s="6"/>
      <c r="C837" s="5"/>
      <c r="D837" s="5"/>
      <c r="E837" s="5"/>
    </row>
    <row r="838" ht="12.75" customHeight="1">
      <c r="A838" s="8" t="s">
        <v>2</v>
      </c>
      <c r="C838" s="9" t="str">
        <f>$C$3</f>
        <v/>
      </c>
      <c r="D838" s="10"/>
      <c r="E838" s="10"/>
      <c r="F838" s="10"/>
    </row>
    <row r="839" ht="12.75" customHeight="1">
      <c r="A839" s="12"/>
      <c r="B839" s="13"/>
      <c r="C839" s="13"/>
      <c r="D839" s="13"/>
      <c r="E839" s="13"/>
    </row>
    <row r="840" ht="25.5" customHeight="1">
      <c r="A840" s="8" t="s">
        <v>5</v>
      </c>
      <c r="C840" s="9" t="str">
        <f>$C$5</f>
        <v/>
      </c>
      <c r="D840" s="10"/>
      <c r="E840" s="10"/>
      <c r="F840" s="10"/>
    </row>
    <row r="841" ht="12.75" customHeight="1">
      <c r="A841" s="8" t="s">
        <v>7</v>
      </c>
      <c r="C841" s="9" t="str">
        <f>$C$6</f>
        <v/>
      </c>
      <c r="D841" s="10"/>
      <c r="E841" s="10"/>
      <c r="F841" s="10"/>
    </row>
    <row r="842" ht="12.75" customHeight="1">
      <c r="A842" s="8" t="s">
        <v>9</v>
      </c>
      <c r="C842" s="9" t="str">
        <f>$C$7</f>
        <v/>
      </c>
      <c r="D842" s="10"/>
      <c r="E842" s="10"/>
      <c r="F842" s="10"/>
    </row>
    <row r="843" ht="12.75" customHeight="1">
      <c r="A843" s="12"/>
      <c r="B843" s="13"/>
      <c r="C843" s="13"/>
      <c r="D843" s="13"/>
      <c r="E843" s="13"/>
    </row>
    <row r="844" ht="12.75" customHeight="1">
      <c r="A844" s="8" t="s">
        <v>12</v>
      </c>
      <c r="C844" s="9" t="str">
        <f>$C$9</f>
        <v/>
      </c>
      <c r="D844" s="10"/>
      <c r="E844" s="10"/>
      <c r="F844" s="10"/>
    </row>
    <row r="845" ht="12.75" customHeight="1">
      <c r="A845" s="68"/>
      <c r="B845" s="13"/>
      <c r="C845" s="13"/>
      <c r="D845" s="5"/>
      <c r="E845" s="5"/>
    </row>
    <row r="846" ht="13.5" customHeight="1">
      <c r="A846" s="5"/>
      <c r="B846" s="6"/>
      <c r="C846" s="5"/>
      <c r="D846" s="5"/>
      <c r="E846" s="5"/>
    </row>
    <row r="847" ht="12.75" customHeight="1">
      <c r="A847" s="74" t="s">
        <v>83</v>
      </c>
      <c r="B847" s="20"/>
      <c r="C847" s="20"/>
      <c r="D847" s="20"/>
      <c r="E847" s="20"/>
      <c r="F847" s="21"/>
    </row>
    <row r="848" ht="13.5" customHeight="1">
      <c r="A848" s="25" t="s">
        <v>15</v>
      </c>
      <c r="B848" s="23"/>
      <c r="C848" s="23"/>
      <c r="D848" s="23"/>
      <c r="E848" s="23"/>
      <c r="F848" s="26"/>
    </row>
    <row r="849" ht="12.75" customHeight="1">
      <c r="A849" s="29" t="s">
        <v>16</v>
      </c>
      <c r="B849" s="30" t="s">
        <v>17</v>
      </c>
      <c r="C849" s="30" t="s">
        <v>18</v>
      </c>
      <c r="D849" s="30" t="s">
        <v>19</v>
      </c>
      <c r="E849" s="30" t="s">
        <v>20</v>
      </c>
      <c r="F849" s="31" t="s">
        <v>21</v>
      </c>
    </row>
    <row r="850" ht="12.75" customHeight="1">
      <c r="A850" s="32" t="s">
        <v>22</v>
      </c>
      <c r="B850" s="33">
        <v>5.0</v>
      </c>
      <c r="C850" s="34" t="s">
        <v>23</v>
      </c>
      <c r="D850" s="35"/>
      <c r="E850" s="36">
        <f t="shared" ref="E850:E858" si="61">D850*B850</f>
        <v>0</v>
      </c>
      <c r="F850" s="37"/>
    </row>
    <row r="851" ht="12.75" customHeight="1">
      <c r="A851" s="32" t="s">
        <v>24</v>
      </c>
      <c r="B851" s="33">
        <v>5.0</v>
      </c>
      <c r="C851" s="38" t="s">
        <v>25</v>
      </c>
      <c r="D851" s="35"/>
      <c r="E851" s="36">
        <f t="shared" si="61"/>
        <v>0</v>
      </c>
      <c r="F851" s="37"/>
    </row>
    <row r="852" ht="1.5" customHeight="1">
      <c r="A852" s="32" t="s">
        <v>26</v>
      </c>
      <c r="B852" s="39">
        <v>5.0</v>
      </c>
      <c r="C852" s="34" t="s">
        <v>27</v>
      </c>
      <c r="D852" s="35"/>
      <c r="E852" s="36">
        <f t="shared" si="61"/>
        <v>0</v>
      </c>
      <c r="F852" s="37"/>
    </row>
    <row r="853" ht="12.75" customHeight="1">
      <c r="A853" s="32" t="s">
        <v>28</v>
      </c>
      <c r="B853" s="39">
        <v>2.0</v>
      </c>
      <c r="C853" s="34" t="s">
        <v>29</v>
      </c>
      <c r="D853" s="35"/>
      <c r="E853" s="36">
        <f t="shared" si="61"/>
        <v>0</v>
      </c>
      <c r="F853" s="37"/>
    </row>
    <row r="854" ht="12.75" customHeight="1">
      <c r="A854" s="32" t="s">
        <v>30</v>
      </c>
      <c r="B854" s="39">
        <v>2.0</v>
      </c>
      <c r="C854" s="34" t="s">
        <v>31</v>
      </c>
      <c r="D854" s="35"/>
      <c r="E854" s="36">
        <f t="shared" si="61"/>
        <v>0</v>
      </c>
      <c r="F854" s="37"/>
    </row>
    <row r="855" ht="12.75" customHeight="1">
      <c r="A855" s="40" t="s">
        <v>32</v>
      </c>
      <c r="B855" s="39">
        <v>2.0</v>
      </c>
      <c r="C855" s="41" t="s">
        <v>33</v>
      </c>
      <c r="D855" s="35"/>
      <c r="E855" s="36">
        <f t="shared" si="61"/>
        <v>0</v>
      </c>
      <c r="F855" s="37"/>
    </row>
    <row r="856" ht="12.75" customHeight="1">
      <c r="A856" s="40" t="s">
        <v>34</v>
      </c>
      <c r="B856" s="42">
        <v>8.0</v>
      </c>
      <c r="C856" s="43" t="s">
        <v>35</v>
      </c>
      <c r="D856" s="35"/>
      <c r="E856" s="36">
        <f t="shared" si="61"/>
        <v>0</v>
      </c>
      <c r="F856" s="37"/>
    </row>
    <row r="857" ht="12.75" customHeight="1">
      <c r="A857" s="44" t="s">
        <v>36</v>
      </c>
      <c r="B857" s="45">
        <v>8.0</v>
      </c>
      <c r="C857" s="46" t="s">
        <v>37</v>
      </c>
      <c r="D857" s="35"/>
      <c r="E857" s="36">
        <f t="shared" si="61"/>
        <v>0</v>
      </c>
      <c r="F857" s="37"/>
    </row>
    <row r="858" ht="12.75" customHeight="1">
      <c r="A858" s="40"/>
      <c r="B858" s="42"/>
      <c r="C858" s="43"/>
      <c r="D858" s="35"/>
      <c r="E858" s="36">
        <f t="shared" si="61"/>
        <v>0</v>
      </c>
      <c r="F858" s="37"/>
    </row>
    <row r="859" ht="12.75" customHeight="1">
      <c r="A859" s="47" t="s">
        <v>38</v>
      </c>
      <c r="B859" s="48"/>
      <c r="C859" s="48"/>
      <c r="D859" s="48"/>
      <c r="E859" s="48"/>
      <c r="F859" s="49"/>
    </row>
    <row r="860" ht="12.75" customHeight="1">
      <c r="A860" s="32" t="s">
        <v>22</v>
      </c>
      <c r="B860" s="33">
        <v>5.0</v>
      </c>
      <c r="C860" s="34" t="s">
        <v>23</v>
      </c>
      <c r="D860" s="35"/>
      <c r="E860" s="36">
        <f t="shared" ref="E860:E862" si="62">D860*B860</f>
        <v>0</v>
      </c>
      <c r="F860" s="37"/>
    </row>
    <row r="861" ht="12.75" customHeight="1">
      <c r="A861" s="32" t="s">
        <v>24</v>
      </c>
      <c r="B861" s="33">
        <v>5.0</v>
      </c>
      <c r="C861" s="38" t="s">
        <v>25</v>
      </c>
      <c r="D861" s="35"/>
      <c r="E861" s="36">
        <f t="shared" si="62"/>
        <v>0</v>
      </c>
      <c r="F861" s="37"/>
    </row>
    <row r="862" ht="12.75" customHeight="1">
      <c r="A862" s="32" t="s">
        <v>28</v>
      </c>
      <c r="B862" s="39">
        <v>2.0</v>
      </c>
      <c r="C862" s="34" t="s">
        <v>29</v>
      </c>
      <c r="D862" s="35"/>
      <c r="E862" s="36">
        <f t="shared" si="62"/>
        <v>0</v>
      </c>
      <c r="F862" s="37"/>
    </row>
    <row r="863" ht="12.75" customHeight="1">
      <c r="A863" s="75"/>
      <c r="D863" s="35"/>
      <c r="E863" s="36">
        <f>D863*B862</f>
        <v>0</v>
      </c>
      <c r="F863" s="37"/>
    </row>
    <row r="864" ht="12.75" customHeight="1">
      <c r="A864" s="50"/>
      <c r="B864" s="39"/>
      <c r="C864" s="51"/>
      <c r="D864" s="35"/>
      <c r="E864" s="36">
        <f>D864*B864</f>
        <v>0</v>
      </c>
      <c r="F864" s="37"/>
    </row>
    <row r="865" ht="12.75" customHeight="1">
      <c r="A865" s="47" t="s">
        <v>39</v>
      </c>
      <c r="B865" s="48"/>
      <c r="C865" s="48"/>
      <c r="D865" s="48"/>
      <c r="E865" s="48"/>
      <c r="F865" s="49"/>
    </row>
    <row r="866" ht="12.75" customHeight="1">
      <c r="A866" s="32" t="s">
        <v>22</v>
      </c>
      <c r="B866" s="33">
        <v>5.0</v>
      </c>
      <c r="C866" s="34" t="s">
        <v>23</v>
      </c>
      <c r="D866" s="35"/>
      <c r="E866" s="36">
        <f t="shared" ref="E866:E870" si="63">D866*B866</f>
        <v>0</v>
      </c>
      <c r="F866" s="37"/>
    </row>
    <row r="867" ht="12.75" customHeight="1">
      <c r="A867" s="32" t="s">
        <v>24</v>
      </c>
      <c r="B867" s="33">
        <v>5.0</v>
      </c>
      <c r="C867" s="38" t="s">
        <v>25</v>
      </c>
      <c r="D867" s="35"/>
      <c r="E867" s="36">
        <f t="shared" si="63"/>
        <v>0</v>
      </c>
      <c r="F867" s="37"/>
    </row>
    <row r="868" ht="12.75" customHeight="1">
      <c r="A868" s="32" t="s">
        <v>26</v>
      </c>
      <c r="B868" s="39">
        <v>5.0</v>
      </c>
      <c r="C868" s="34" t="s">
        <v>27</v>
      </c>
      <c r="D868" s="55"/>
      <c r="E868" s="36">
        <f t="shared" si="63"/>
        <v>0</v>
      </c>
      <c r="F868" s="37"/>
    </row>
    <row r="869" ht="12.75" customHeight="1">
      <c r="A869" s="32" t="s">
        <v>28</v>
      </c>
      <c r="B869" s="39">
        <v>2.0</v>
      </c>
      <c r="C869" s="34" t="s">
        <v>29</v>
      </c>
      <c r="D869" s="55"/>
      <c r="E869" s="36">
        <f t="shared" si="63"/>
        <v>0</v>
      </c>
      <c r="F869" s="37"/>
    </row>
    <row r="870" ht="12.75" customHeight="1">
      <c r="A870" s="56"/>
      <c r="B870" s="57"/>
      <c r="C870" s="58"/>
      <c r="D870" s="59"/>
      <c r="E870" s="60">
        <f t="shared" si="63"/>
        <v>0</v>
      </c>
      <c r="F870" s="61"/>
    </row>
    <row r="871" ht="12.75" customHeight="1">
      <c r="A871" s="62" t="s">
        <v>40</v>
      </c>
      <c r="E871" s="63">
        <f>SUMIFS(E850:E870,F850:F870,"Yes")</f>
        <v>0</v>
      </c>
    </row>
    <row r="872" ht="12.75" customHeight="1">
      <c r="A872" s="62" t="s">
        <v>41</v>
      </c>
      <c r="E872" s="63">
        <f>7.75%*E871</f>
        <v>0</v>
      </c>
    </row>
    <row r="873">
      <c r="A873" s="62" t="s">
        <v>42</v>
      </c>
      <c r="E873" s="64">
        <f t="array" ref="E873">SUMIFS(E850:E870,F850:F870,{"","No"})</f>
        <v>0</v>
      </c>
    </row>
    <row r="874" ht="12.75" customHeight="1">
      <c r="A874" s="65" t="s">
        <v>43</v>
      </c>
      <c r="B874" s="66"/>
      <c r="C874" s="66"/>
      <c r="D874" s="66"/>
      <c r="E874" s="67">
        <v>0.0</v>
      </c>
    </row>
    <row r="875" ht="12.75" customHeight="1">
      <c r="A875" s="68" t="s">
        <v>44</v>
      </c>
      <c r="E875" s="69">
        <f>SUM(E871:E874)</f>
        <v>0</v>
      </c>
    </row>
    <row r="876" ht="12.75" customHeight="1">
      <c r="A876" s="5"/>
      <c r="B876" s="6"/>
      <c r="C876" s="5"/>
      <c r="D876" s="5"/>
      <c r="E876" s="5"/>
    </row>
    <row r="877" ht="12.75" customHeight="1">
      <c r="A877" s="5"/>
      <c r="B877" s="6"/>
      <c r="C877" s="5"/>
      <c r="D877" s="5"/>
      <c r="E877" s="5"/>
    </row>
    <row r="878" ht="12.75" customHeight="1">
      <c r="A878" s="5"/>
      <c r="B878" s="6"/>
      <c r="C878" s="5"/>
      <c r="D878" s="5"/>
      <c r="E878" s="5"/>
    </row>
    <row r="879" ht="12.75" customHeight="1">
      <c r="A879" s="8" t="s">
        <v>2</v>
      </c>
      <c r="C879" s="9" t="str">
        <f>$C$3</f>
        <v/>
      </c>
      <c r="D879" s="10"/>
      <c r="E879" s="10"/>
      <c r="F879" s="10"/>
    </row>
    <row r="880" ht="12.75" customHeight="1">
      <c r="A880" s="12"/>
      <c r="B880" s="13"/>
      <c r="C880" s="13"/>
      <c r="D880" s="13"/>
      <c r="E880" s="13"/>
    </row>
    <row r="881" ht="25.5" customHeight="1">
      <c r="A881" s="8" t="s">
        <v>5</v>
      </c>
      <c r="C881" s="9" t="str">
        <f>$C$5</f>
        <v/>
      </c>
      <c r="D881" s="10"/>
      <c r="E881" s="10"/>
      <c r="F881" s="10"/>
    </row>
    <row r="882" ht="12.75" customHeight="1">
      <c r="A882" s="8" t="s">
        <v>7</v>
      </c>
      <c r="C882" s="9" t="str">
        <f>$C$6</f>
        <v/>
      </c>
      <c r="D882" s="10"/>
      <c r="E882" s="10"/>
      <c r="F882" s="10"/>
    </row>
    <row r="883" ht="12.75" customHeight="1">
      <c r="A883" s="8" t="s">
        <v>9</v>
      </c>
      <c r="C883" s="9" t="str">
        <f>$C$7</f>
        <v/>
      </c>
      <c r="D883" s="10"/>
      <c r="E883" s="10"/>
      <c r="F883" s="10"/>
    </row>
    <row r="884" ht="12.75" customHeight="1">
      <c r="A884" s="12"/>
      <c r="B884" s="13"/>
      <c r="C884" s="13"/>
      <c r="D884" s="13"/>
      <c r="E884" s="13"/>
    </row>
    <row r="885" ht="12.75" customHeight="1">
      <c r="A885" s="8" t="s">
        <v>12</v>
      </c>
      <c r="C885" s="9" t="str">
        <f>$C$9</f>
        <v/>
      </c>
      <c r="D885" s="10"/>
      <c r="E885" s="10"/>
      <c r="F885" s="10"/>
    </row>
    <row r="886" ht="12.75" customHeight="1">
      <c r="A886" s="68"/>
      <c r="B886" s="13"/>
      <c r="C886" s="13"/>
      <c r="D886" s="5"/>
      <c r="E886" s="5"/>
    </row>
    <row r="887" ht="13.5" customHeight="1">
      <c r="A887" s="5"/>
      <c r="B887" s="6"/>
      <c r="C887" s="5"/>
      <c r="D887" s="5"/>
      <c r="E887" s="5"/>
    </row>
    <row r="888" ht="12.75" customHeight="1">
      <c r="A888" s="74" t="s">
        <v>84</v>
      </c>
      <c r="B888" s="20"/>
      <c r="C888" s="20"/>
      <c r="D888" s="20"/>
      <c r="E888" s="20"/>
      <c r="F888" s="21"/>
    </row>
    <row r="889" ht="13.5" customHeight="1">
      <c r="A889" s="25" t="s">
        <v>15</v>
      </c>
      <c r="B889" s="23"/>
      <c r="C889" s="23"/>
      <c r="D889" s="23"/>
      <c r="E889" s="23"/>
      <c r="F889" s="26"/>
    </row>
    <row r="890" ht="12.75" customHeight="1">
      <c r="A890" s="29" t="s">
        <v>16</v>
      </c>
      <c r="B890" s="30" t="s">
        <v>17</v>
      </c>
      <c r="C890" s="30" t="s">
        <v>18</v>
      </c>
      <c r="D890" s="30" t="s">
        <v>19</v>
      </c>
      <c r="E890" s="30" t="s">
        <v>20</v>
      </c>
      <c r="F890" s="31" t="s">
        <v>21</v>
      </c>
    </row>
    <row r="891" ht="12.75" customHeight="1">
      <c r="A891" s="32" t="s">
        <v>22</v>
      </c>
      <c r="B891" s="33">
        <v>5.0</v>
      </c>
      <c r="C891" s="34" t="s">
        <v>23</v>
      </c>
      <c r="D891" s="35"/>
      <c r="E891" s="36">
        <f t="shared" ref="E891:E899" si="64">D891*B891</f>
        <v>0</v>
      </c>
      <c r="F891" s="37"/>
    </row>
    <row r="892" ht="12.75" customHeight="1">
      <c r="A892" s="32" t="s">
        <v>24</v>
      </c>
      <c r="B892" s="33">
        <v>5.0</v>
      </c>
      <c r="C892" s="38" t="s">
        <v>25</v>
      </c>
      <c r="D892" s="35"/>
      <c r="E892" s="36">
        <f t="shared" si="64"/>
        <v>0</v>
      </c>
      <c r="F892" s="37"/>
    </row>
    <row r="893" ht="1.5" customHeight="1">
      <c r="A893" s="32" t="s">
        <v>26</v>
      </c>
      <c r="B893" s="39">
        <v>5.0</v>
      </c>
      <c r="C893" s="34" t="s">
        <v>27</v>
      </c>
      <c r="D893" s="35"/>
      <c r="E893" s="36">
        <f t="shared" si="64"/>
        <v>0</v>
      </c>
      <c r="F893" s="37"/>
    </row>
    <row r="894" ht="12.75" customHeight="1">
      <c r="A894" s="32" t="s">
        <v>28</v>
      </c>
      <c r="B894" s="39">
        <v>2.0</v>
      </c>
      <c r="C894" s="34" t="s">
        <v>29</v>
      </c>
      <c r="D894" s="35"/>
      <c r="E894" s="36">
        <f t="shared" si="64"/>
        <v>0</v>
      </c>
      <c r="F894" s="37"/>
    </row>
    <row r="895" ht="12.75" customHeight="1">
      <c r="A895" s="32" t="s">
        <v>30</v>
      </c>
      <c r="B895" s="39">
        <v>2.0</v>
      </c>
      <c r="C895" s="34" t="s">
        <v>31</v>
      </c>
      <c r="D895" s="35"/>
      <c r="E895" s="36">
        <f t="shared" si="64"/>
        <v>0</v>
      </c>
      <c r="F895" s="37"/>
    </row>
    <row r="896" ht="12.75" customHeight="1">
      <c r="A896" s="40" t="s">
        <v>32</v>
      </c>
      <c r="B896" s="39">
        <v>2.0</v>
      </c>
      <c r="C896" s="41" t="s">
        <v>33</v>
      </c>
      <c r="D896" s="35"/>
      <c r="E896" s="36">
        <f t="shared" si="64"/>
        <v>0</v>
      </c>
      <c r="F896" s="37"/>
    </row>
    <row r="897" ht="12.75" customHeight="1">
      <c r="A897" s="40" t="s">
        <v>34</v>
      </c>
      <c r="B897" s="42">
        <v>8.0</v>
      </c>
      <c r="C897" s="43" t="s">
        <v>35</v>
      </c>
      <c r="D897" s="35"/>
      <c r="E897" s="36">
        <f t="shared" si="64"/>
        <v>0</v>
      </c>
      <c r="F897" s="37"/>
    </row>
    <row r="898" ht="12.75" customHeight="1">
      <c r="A898" s="44" t="s">
        <v>36</v>
      </c>
      <c r="B898" s="45">
        <v>8.0</v>
      </c>
      <c r="C898" s="46" t="s">
        <v>37</v>
      </c>
      <c r="D898" s="35"/>
      <c r="E898" s="36">
        <f t="shared" si="64"/>
        <v>0</v>
      </c>
      <c r="F898" s="37"/>
    </row>
    <row r="899" ht="12.75" customHeight="1">
      <c r="A899" s="40"/>
      <c r="B899" s="42"/>
      <c r="C899" s="43"/>
      <c r="D899" s="35"/>
      <c r="E899" s="36">
        <f t="shared" si="64"/>
        <v>0</v>
      </c>
      <c r="F899" s="37"/>
    </row>
    <row r="900" ht="12.75" customHeight="1">
      <c r="A900" s="47" t="s">
        <v>38</v>
      </c>
      <c r="B900" s="48"/>
      <c r="C900" s="48"/>
      <c r="D900" s="48"/>
      <c r="E900" s="48"/>
      <c r="F900" s="49"/>
    </row>
    <row r="901" ht="12.75" customHeight="1">
      <c r="A901" s="32" t="s">
        <v>22</v>
      </c>
      <c r="B901" s="33">
        <v>5.0</v>
      </c>
      <c r="C901" s="34" t="s">
        <v>23</v>
      </c>
      <c r="D901" s="35"/>
      <c r="E901" s="36">
        <f t="shared" ref="E901:E903" si="65">D901*B901</f>
        <v>0</v>
      </c>
      <c r="F901" s="37"/>
    </row>
    <row r="902" ht="12.75" customHeight="1">
      <c r="A902" s="32" t="s">
        <v>24</v>
      </c>
      <c r="B902" s="33">
        <v>5.0</v>
      </c>
      <c r="C902" s="38" t="s">
        <v>25</v>
      </c>
      <c r="D902" s="35"/>
      <c r="E902" s="36">
        <f t="shared" si="65"/>
        <v>0</v>
      </c>
      <c r="F902" s="37"/>
    </row>
    <row r="903" ht="12.75" customHeight="1">
      <c r="A903" s="32" t="s">
        <v>28</v>
      </c>
      <c r="B903" s="39">
        <v>2.0</v>
      </c>
      <c r="C903" s="34" t="s">
        <v>29</v>
      </c>
      <c r="D903" s="35"/>
      <c r="E903" s="36">
        <f t="shared" si="65"/>
        <v>0</v>
      </c>
      <c r="F903" s="37"/>
    </row>
    <row r="904" ht="12.75" customHeight="1">
      <c r="A904" s="75"/>
      <c r="D904" s="35"/>
      <c r="E904" s="36">
        <f>D904*B903</f>
        <v>0</v>
      </c>
      <c r="F904" s="37"/>
    </row>
    <row r="905" ht="12.75" customHeight="1">
      <c r="A905" s="50"/>
      <c r="B905" s="39"/>
      <c r="C905" s="51"/>
      <c r="D905" s="35"/>
      <c r="E905" s="36">
        <f>D905*B905</f>
        <v>0</v>
      </c>
      <c r="F905" s="37"/>
    </row>
    <row r="906" ht="12.75" customHeight="1">
      <c r="A906" s="47" t="s">
        <v>39</v>
      </c>
      <c r="B906" s="48"/>
      <c r="C906" s="48"/>
      <c r="D906" s="48"/>
      <c r="E906" s="48"/>
      <c r="F906" s="49"/>
    </row>
    <row r="907" ht="12.75" customHeight="1">
      <c r="A907" s="32" t="s">
        <v>22</v>
      </c>
      <c r="B907" s="33">
        <v>5.0</v>
      </c>
      <c r="C907" s="34" t="s">
        <v>23</v>
      </c>
      <c r="D907" s="35"/>
      <c r="E907" s="36">
        <f t="shared" ref="E907:E911" si="66">D907*B907</f>
        <v>0</v>
      </c>
      <c r="F907" s="37"/>
    </row>
    <row r="908" ht="12.75" customHeight="1">
      <c r="A908" s="32" t="s">
        <v>24</v>
      </c>
      <c r="B908" s="33">
        <v>5.0</v>
      </c>
      <c r="C908" s="38" t="s">
        <v>25</v>
      </c>
      <c r="D908" s="35"/>
      <c r="E908" s="36">
        <f t="shared" si="66"/>
        <v>0</v>
      </c>
      <c r="F908" s="37"/>
    </row>
    <row r="909" ht="12.75" customHeight="1">
      <c r="A909" s="32" t="s">
        <v>26</v>
      </c>
      <c r="B909" s="39">
        <v>5.0</v>
      </c>
      <c r="C909" s="34" t="s">
        <v>27</v>
      </c>
      <c r="D909" s="55"/>
      <c r="E909" s="36">
        <f t="shared" si="66"/>
        <v>0</v>
      </c>
      <c r="F909" s="37"/>
    </row>
    <row r="910" ht="12.75" customHeight="1">
      <c r="A910" s="32" t="s">
        <v>28</v>
      </c>
      <c r="B910" s="39">
        <v>2.0</v>
      </c>
      <c r="C910" s="34" t="s">
        <v>29</v>
      </c>
      <c r="D910" s="55"/>
      <c r="E910" s="36">
        <f t="shared" si="66"/>
        <v>0</v>
      </c>
      <c r="F910" s="37"/>
    </row>
    <row r="911" ht="12.75" customHeight="1">
      <c r="A911" s="56"/>
      <c r="B911" s="57"/>
      <c r="C911" s="58"/>
      <c r="D911" s="59"/>
      <c r="E911" s="60">
        <f t="shared" si="66"/>
        <v>0</v>
      </c>
      <c r="F911" s="61"/>
    </row>
    <row r="912" ht="12.75" customHeight="1">
      <c r="A912" s="62" t="s">
        <v>40</v>
      </c>
      <c r="E912" s="63">
        <f>SUMIFS(E891:E911,F891:F911,"Yes")</f>
        <v>0</v>
      </c>
    </row>
    <row r="913" ht="12.75" customHeight="1">
      <c r="A913" s="62" t="s">
        <v>41</v>
      </c>
      <c r="E913" s="63">
        <f>7.75%*E912</f>
        <v>0</v>
      </c>
    </row>
    <row r="914">
      <c r="A914" s="62" t="s">
        <v>42</v>
      </c>
      <c r="E914" s="64">
        <f t="array" ref="E914">SUMIFS(E891:E911,F891:F911,{"","No"})</f>
        <v>0</v>
      </c>
    </row>
    <row r="915" ht="12.75" customHeight="1">
      <c r="A915" s="65" t="s">
        <v>43</v>
      </c>
      <c r="B915" s="66"/>
      <c r="C915" s="66"/>
      <c r="D915" s="66"/>
      <c r="E915" s="67">
        <v>0.0</v>
      </c>
    </row>
    <row r="916" ht="12.75" customHeight="1">
      <c r="A916" s="68" t="s">
        <v>44</v>
      </c>
      <c r="E916" s="69">
        <f>SUM(E912:E915)</f>
        <v>0</v>
      </c>
    </row>
  </sheetData>
  <mergeCells count="421">
    <mergeCell ref="A39:D39"/>
    <mergeCell ref="A38:D38"/>
    <mergeCell ref="C5:F5"/>
    <mergeCell ref="C3:F3"/>
    <mergeCell ref="A3:B3"/>
    <mergeCell ref="A1:F1"/>
    <mergeCell ref="A37:D37"/>
    <mergeCell ref="A36:D36"/>
    <mergeCell ref="A46:B46"/>
    <mergeCell ref="A5:B5"/>
    <mergeCell ref="A40:D40"/>
    <mergeCell ref="A24:F24"/>
    <mergeCell ref="A30:F30"/>
    <mergeCell ref="C46:F46"/>
    <mergeCell ref="A12:F12"/>
    <mergeCell ref="A9:B9"/>
    <mergeCell ref="A13:F13"/>
    <mergeCell ref="H12:O30"/>
    <mergeCell ref="C9:F9"/>
    <mergeCell ref="A48:B48"/>
    <mergeCell ref="A50:B50"/>
    <mergeCell ref="A6:B6"/>
    <mergeCell ref="C6:F6"/>
    <mergeCell ref="H5:O5"/>
    <mergeCell ref="A44:B44"/>
    <mergeCell ref="C44:F44"/>
    <mergeCell ref="A47:B47"/>
    <mergeCell ref="C47:F47"/>
    <mergeCell ref="C48:F48"/>
    <mergeCell ref="A7:B7"/>
    <mergeCell ref="C7:F7"/>
    <mergeCell ref="C87:F87"/>
    <mergeCell ref="A87:B87"/>
    <mergeCell ref="C85:F85"/>
    <mergeCell ref="A81:D81"/>
    <mergeCell ref="A80:D80"/>
    <mergeCell ref="A79:D79"/>
    <mergeCell ref="A78:D78"/>
    <mergeCell ref="A77:D77"/>
    <mergeCell ref="A121:D121"/>
    <mergeCell ref="A122:D122"/>
    <mergeCell ref="C130:F130"/>
    <mergeCell ref="C129:F129"/>
    <mergeCell ref="C128:F128"/>
    <mergeCell ref="A126:B126"/>
    <mergeCell ref="A119:D119"/>
    <mergeCell ref="A120:D120"/>
    <mergeCell ref="C126:F126"/>
    <mergeCell ref="A201:D201"/>
    <mergeCell ref="A200:D200"/>
    <mergeCell ref="A188:F188"/>
    <mergeCell ref="A194:F194"/>
    <mergeCell ref="A177:F177"/>
    <mergeCell ref="A176:F176"/>
    <mergeCell ref="C210:F210"/>
    <mergeCell ref="C211:F211"/>
    <mergeCell ref="C212:F212"/>
    <mergeCell ref="C251:F251"/>
    <mergeCell ref="C252:F252"/>
    <mergeCell ref="C214:F214"/>
    <mergeCell ref="C249:F249"/>
    <mergeCell ref="C173:F173"/>
    <mergeCell ref="C208:F208"/>
    <mergeCell ref="A208:B208"/>
    <mergeCell ref="A203:D203"/>
    <mergeCell ref="A202:D202"/>
    <mergeCell ref="A210:B210"/>
    <mergeCell ref="A204:D204"/>
    <mergeCell ref="A212:B212"/>
    <mergeCell ref="A214:B214"/>
    <mergeCell ref="A218:F218"/>
    <mergeCell ref="A217:F217"/>
    <mergeCell ref="A229:F229"/>
    <mergeCell ref="A235:F235"/>
    <mergeCell ref="A211:B211"/>
    <mergeCell ref="A251:B251"/>
    <mergeCell ref="A252:B252"/>
    <mergeCell ref="A245:D245"/>
    <mergeCell ref="A244:D244"/>
    <mergeCell ref="A243:D243"/>
    <mergeCell ref="A249:B249"/>
    <mergeCell ref="C88:F88"/>
    <mergeCell ref="A88:B88"/>
    <mergeCell ref="A54:F54"/>
    <mergeCell ref="A53:F53"/>
    <mergeCell ref="A65:F65"/>
    <mergeCell ref="A71:F71"/>
    <mergeCell ref="A85:B85"/>
    <mergeCell ref="C50:F50"/>
    <mergeCell ref="A89:B89"/>
    <mergeCell ref="C89:F89"/>
    <mergeCell ref="A159:D159"/>
    <mergeCell ref="A163:D163"/>
    <mergeCell ref="A160:D160"/>
    <mergeCell ref="A162:D162"/>
    <mergeCell ref="A161:D161"/>
    <mergeCell ref="A153:F153"/>
    <mergeCell ref="A147:F147"/>
    <mergeCell ref="C169:F169"/>
    <mergeCell ref="C170:F170"/>
    <mergeCell ref="A136:F136"/>
    <mergeCell ref="A135:F135"/>
    <mergeCell ref="C132:F132"/>
    <mergeCell ref="A132:B132"/>
    <mergeCell ref="A130:B130"/>
    <mergeCell ref="A128:B128"/>
    <mergeCell ref="A129:B129"/>
    <mergeCell ref="A118:D118"/>
    <mergeCell ref="A173:B173"/>
    <mergeCell ref="C167:F167"/>
    <mergeCell ref="A171:B171"/>
    <mergeCell ref="C171:F171"/>
    <mergeCell ref="A169:B169"/>
    <mergeCell ref="A170:B170"/>
    <mergeCell ref="A167:B167"/>
    <mergeCell ref="A95:F95"/>
    <mergeCell ref="A94:F94"/>
    <mergeCell ref="A106:F106"/>
    <mergeCell ref="A112:F112"/>
    <mergeCell ref="A91:B91"/>
    <mergeCell ref="C91:F91"/>
    <mergeCell ref="C334:F334"/>
    <mergeCell ref="A334:B334"/>
    <mergeCell ref="C333:F333"/>
    <mergeCell ref="C331:F331"/>
    <mergeCell ref="C335:F335"/>
    <mergeCell ref="C337:F337"/>
    <mergeCell ref="A365:D365"/>
    <mergeCell ref="A364:D364"/>
    <mergeCell ref="A337:B337"/>
    <mergeCell ref="A270:F270"/>
    <mergeCell ref="A276:F276"/>
    <mergeCell ref="A242:D242"/>
    <mergeCell ref="A241:D241"/>
    <mergeCell ref="C255:F255"/>
    <mergeCell ref="A255:B255"/>
    <mergeCell ref="C294:F294"/>
    <mergeCell ref="C293:F293"/>
    <mergeCell ref="A293:B293"/>
    <mergeCell ref="A294:B294"/>
    <mergeCell ref="C413:F413"/>
    <mergeCell ref="C372:F372"/>
    <mergeCell ref="C378:F378"/>
    <mergeCell ref="C375:F375"/>
    <mergeCell ref="C376:F376"/>
    <mergeCell ref="C374:F374"/>
    <mergeCell ref="A413:B413"/>
    <mergeCell ref="A406:D406"/>
    <mergeCell ref="A408:D408"/>
    <mergeCell ref="A407:D407"/>
    <mergeCell ref="A409:D409"/>
    <mergeCell ref="A405:D405"/>
    <mergeCell ref="A368:D368"/>
    <mergeCell ref="A325:D325"/>
    <mergeCell ref="A324:D324"/>
    <mergeCell ref="A323:D323"/>
    <mergeCell ref="A416:B416"/>
    <mergeCell ref="C415:F415"/>
    <mergeCell ref="A326:D326"/>
    <mergeCell ref="A415:B415"/>
    <mergeCell ref="A367:D367"/>
    <mergeCell ref="A352:F352"/>
    <mergeCell ref="A358:F358"/>
    <mergeCell ref="A372:B372"/>
    <mergeCell ref="A366:D366"/>
    <mergeCell ref="A341:F341"/>
    <mergeCell ref="A340:F340"/>
    <mergeCell ref="A378:B378"/>
    <mergeCell ref="A382:F382"/>
    <mergeCell ref="A381:F381"/>
    <mergeCell ref="A393:F393"/>
    <mergeCell ref="A399:F399"/>
    <mergeCell ref="A376:B376"/>
    <mergeCell ref="A374:B374"/>
    <mergeCell ref="A375:B375"/>
    <mergeCell ref="A327:D327"/>
    <mergeCell ref="A331:B331"/>
    <mergeCell ref="A259:F259"/>
    <mergeCell ref="A258:F258"/>
    <mergeCell ref="C253:F253"/>
    <mergeCell ref="A253:B253"/>
    <mergeCell ref="A283:D283"/>
    <mergeCell ref="A284:D284"/>
    <mergeCell ref="A282:D282"/>
    <mergeCell ref="A286:D286"/>
    <mergeCell ref="A285:D285"/>
    <mergeCell ref="A290:B290"/>
    <mergeCell ref="C290:F290"/>
    <mergeCell ref="A296:B296"/>
    <mergeCell ref="A333:B333"/>
    <mergeCell ref="A335:B335"/>
    <mergeCell ref="A292:B292"/>
    <mergeCell ref="C292:F292"/>
    <mergeCell ref="A311:F311"/>
    <mergeCell ref="A317:F317"/>
    <mergeCell ref="A300:F300"/>
    <mergeCell ref="A299:F299"/>
    <mergeCell ref="C296:F296"/>
    <mergeCell ref="A881:B881"/>
    <mergeCell ref="A871:D871"/>
    <mergeCell ref="A844:B844"/>
    <mergeCell ref="A847:F847"/>
    <mergeCell ref="C842:F842"/>
    <mergeCell ref="C881:F881"/>
    <mergeCell ref="C882:F882"/>
    <mergeCell ref="C883:F883"/>
    <mergeCell ref="C841:F841"/>
    <mergeCell ref="A859:F859"/>
    <mergeCell ref="A865:F865"/>
    <mergeCell ref="C784:F784"/>
    <mergeCell ref="C785:F785"/>
    <mergeCell ref="A834:D834"/>
    <mergeCell ref="A833:D833"/>
    <mergeCell ref="C786:F786"/>
    <mergeCell ref="A786:B786"/>
    <mergeCell ref="C782:F782"/>
    <mergeCell ref="A782:B782"/>
    <mergeCell ref="A788:B788"/>
    <mergeCell ref="C788:F788"/>
    <mergeCell ref="A792:F792"/>
    <mergeCell ref="A791:F791"/>
    <mergeCell ref="A831:D831"/>
    <mergeCell ref="A830:D830"/>
    <mergeCell ref="A577:B577"/>
    <mergeCell ref="A573:D573"/>
    <mergeCell ref="A572:D572"/>
    <mergeCell ref="A571:D571"/>
    <mergeCell ref="A570:D570"/>
    <mergeCell ref="A569:D569"/>
    <mergeCell ref="A530:D530"/>
    <mergeCell ref="A542:B542"/>
    <mergeCell ref="A536:B536"/>
    <mergeCell ref="A700:B700"/>
    <mergeCell ref="A704:B704"/>
    <mergeCell ref="A706:B706"/>
    <mergeCell ref="C702:F702"/>
    <mergeCell ref="A702:B702"/>
    <mergeCell ref="C706:F706"/>
    <mergeCell ref="A710:F710"/>
    <mergeCell ref="A709:F709"/>
    <mergeCell ref="A721:F721"/>
    <mergeCell ref="A733:D733"/>
    <mergeCell ref="A727:F727"/>
    <mergeCell ref="A734:D734"/>
    <mergeCell ref="C744:F744"/>
    <mergeCell ref="C741:F741"/>
    <mergeCell ref="C743:F743"/>
    <mergeCell ref="A741:B741"/>
    <mergeCell ref="A743:B743"/>
    <mergeCell ref="A744:B744"/>
    <mergeCell ref="A745:B745"/>
    <mergeCell ref="A737:D737"/>
    <mergeCell ref="A736:D736"/>
    <mergeCell ref="A735:D735"/>
    <mergeCell ref="C745:F745"/>
    <mergeCell ref="A747:B747"/>
    <mergeCell ref="C747:F747"/>
    <mergeCell ref="A750:F750"/>
    <mergeCell ref="A818:F818"/>
    <mergeCell ref="A824:F824"/>
    <mergeCell ref="C840:F840"/>
    <mergeCell ref="A840:B840"/>
    <mergeCell ref="C838:F838"/>
    <mergeCell ref="A776:D776"/>
    <mergeCell ref="A784:B784"/>
    <mergeCell ref="A832:D832"/>
    <mergeCell ref="A785:B785"/>
    <mergeCell ref="A916:D916"/>
    <mergeCell ref="A915:D915"/>
    <mergeCell ref="A914:D914"/>
    <mergeCell ref="A913:D913"/>
    <mergeCell ref="A912:D912"/>
    <mergeCell ref="A900:F900"/>
    <mergeCell ref="A906:F906"/>
    <mergeCell ref="A842:B842"/>
    <mergeCell ref="A841:B841"/>
    <mergeCell ref="A838:B838"/>
    <mergeCell ref="A778:D778"/>
    <mergeCell ref="A777:D777"/>
    <mergeCell ref="A774:D774"/>
    <mergeCell ref="A775:D775"/>
    <mergeCell ref="A751:F751"/>
    <mergeCell ref="A762:F762"/>
    <mergeCell ref="A768:F768"/>
    <mergeCell ref="C844:F844"/>
    <mergeCell ref="A848:F848"/>
    <mergeCell ref="A659:B659"/>
    <mergeCell ref="C659:F659"/>
    <mergeCell ref="A680:F680"/>
    <mergeCell ref="A686:F686"/>
    <mergeCell ref="A661:B661"/>
    <mergeCell ref="C661:F661"/>
    <mergeCell ref="C665:F665"/>
    <mergeCell ref="A668:F668"/>
    <mergeCell ref="A669:F669"/>
    <mergeCell ref="A665:B665"/>
    <mergeCell ref="A662:B662"/>
    <mergeCell ref="A538:B538"/>
    <mergeCell ref="A539:B539"/>
    <mergeCell ref="A540:B540"/>
    <mergeCell ref="A532:D532"/>
    <mergeCell ref="A531:D531"/>
    <mergeCell ref="A529:D529"/>
    <mergeCell ref="A528:D528"/>
    <mergeCell ref="A645:F645"/>
    <mergeCell ref="A639:F639"/>
    <mergeCell ref="A580:B580"/>
    <mergeCell ref="A581:B581"/>
    <mergeCell ref="C579:F579"/>
    <mergeCell ref="C577:F577"/>
    <mergeCell ref="C583:F583"/>
    <mergeCell ref="C581:F581"/>
    <mergeCell ref="A611:D611"/>
    <mergeCell ref="A610:D610"/>
    <mergeCell ref="A628:F628"/>
    <mergeCell ref="A627:F627"/>
    <mergeCell ref="A621:B621"/>
    <mergeCell ref="A622:B622"/>
    <mergeCell ref="A624:B624"/>
    <mergeCell ref="A545:F545"/>
    <mergeCell ref="C542:F542"/>
    <mergeCell ref="A557:F557"/>
    <mergeCell ref="A563:F563"/>
    <mergeCell ref="C538:F538"/>
    <mergeCell ref="C539:F539"/>
    <mergeCell ref="C497:F497"/>
    <mergeCell ref="A489:D489"/>
    <mergeCell ref="A497:B497"/>
    <mergeCell ref="A491:D491"/>
    <mergeCell ref="A490:D490"/>
    <mergeCell ref="A495:B495"/>
    <mergeCell ref="C495:F495"/>
    <mergeCell ref="C460:F460"/>
    <mergeCell ref="A463:F463"/>
    <mergeCell ref="A457:B457"/>
    <mergeCell ref="A458:B458"/>
    <mergeCell ref="A454:B454"/>
    <mergeCell ref="A450:D450"/>
    <mergeCell ref="C454:F454"/>
    <mergeCell ref="C458:F458"/>
    <mergeCell ref="A464:F464"/>
    <mergeCell ref="A475:F475"/>
    <mergeCell ref="C416:F416"/>
    <mergeCell ref="A423:F423"/>
    <mergeCell ref="A434:F434"/>
    <mergeCell ref="A422:F422"/>
    <mergeCell ref="C498:F498"/>
    <mergeCell ref="A498:B498"/>
    <mergeCell ref="A440:F440"/>
    <mergeCell ref="A481:F481"/>
    <mergeCell ref="A488:D488"/>
    <mergeCell ref="A487:D487"/>
    <mergeCell ref="C417:F417"/>
    <mergeCell ref="A417:B417"/>
    <mergeCell ref="A447:D447"/>
    <mergeCell ref="A446:D446"/>
    <mergeCell ref="A449:D449"/>
    <mergeCell ref="A448:D448"/>
    <mergeCell ref="A456:B456"/>
    <mergeCell ref="A460:B460"/>
    <mergeCell ref="C419:F419"/>
    <mergeCell ref="A419:B419"/>
    <mergeCell ref="C456:F456"/>
    <mergeCell ref="C457:F457"/>
    <mergeCell ref="A874:D874"/>
    <mergeCell ref="A875:D875"/>
    <mergeCell ref="C879:F879"/>
    <mergeCell ref="A879:B879"/>
    <mergeCell ref="A882:B882"/>
    <mergeCell ref="A883:B883"/>
    <mergeCell ref="C885:F885"/>
    <mergeCell ref="A889:F889"/>
    <mergeCell ref="A888:F888"/>
    <mergeCell ref="A873:D873"/>
    <mergeCell ref="A872:D872"/>
    <mergeCell ref="A885:B885"/>
    <mergeCell ref="A501:B501"/>
    <mergeCell ref="A516:F516"/>
    <mergeCell ref="C501:F501"/>
    <mergeCell ref="A652:D652"/>
    <mergeCell ref="A651:D651"/>
    <mergeCell ref="A655:D655"/>
    <mergeCell ref="A654:D654"/>
    <mergeCell ref="A499:B499"/>
    <mergeCell ref="C663:F663"/>
    <mergeCell ref="A663:B663"/>
    <mergeCell ref="C662:F662"/>
    <mergeCell ref="C499:F499"/>
    <mergeCell ref="A522:F522"/>
    <mergeCell ref="A598:F598"/>
    <mergeCell ref="A653:D653"/>
    <mergeCell ref="A546:F546"/>
    <mergeCell ref="C536:F536"/>
    <mergeCell ref="C540:F540"/>
    <mergeCell ref="C620:F620"/>
    <mergeCell ref="C621:F621"/>
    <mergeCell ref="C624:F624"/>
    <mergeCell ref="A612:D612"/>
    <mergeCell ref="A620:B620"/>
    <mergeCell ref="A618:B618"/>
    <mergeCell ref="A614:D614"/>
    <mergeCell ref="C622:F622"/>
    <mergeCell ref="C618:F618"/>
    <mergeCell ref="A613:D613"/>
    <mergeCell ref="A604:F604"/>
    <mergeCell ref="A505:F505"/>
    <mergeCell ref="A504:F504"/>
    <mergeCell ref="A583:B583"/>
    <mergeCell ref="A587:F587"/>
    <mergeCell ref="A586:F586"/>
    <mergeCell ref="A579:B579"/>
    <mergeCell ref="C580:F580"/>
    <mergeCell ref="C703:F703"/>
    <mergeCell ref="C700:F700"/>
    <mergeCell ref="A694:D694"/>
    <mergeCell ref="A693:D693"/>
    <mergeCell ref="A692:D692"/>
    <mergeCell ref="A696:D696"/>
    <mergeCell ref="A695:D695"/>
    <mergeCell ref="A703:B703"/>
    <mergeCell ref="C704:F704"/>
  </mergeCells>
  <conditionalFormatting sqref="E15:E23 E25:E29 E31:E35 E56:E64 E66:E70 E72:E76 E97:E105 E107:E111 E113:E117 E138:E146 E148:E152 E154:E158 E179:E187 E189:E193 E195:E199 E220:E228 E230:E234 E236:E240 E261:E269 E271:E275 E277:E281 E302:E310 E312:E316 E318:E322 E343:E351 E353:E357 E359:E363 E384:E392 E394:E398 E400:E404 E425:E433 E435:E439 E441:E445 E466:E474 E476:E480 E482:E486 E507:E515 E517:E521 E523:E527 E548:E556 E558:E562 E564:E568 E589:E597 E599:E603 E605:E609 E630:E638 E640:E644 E646:E650 E671:E679 E681:E685 E687:E691 E712:E720 E722:E726 E728:E732 E753:E761 E763:E767 E769:E773 E794:E817 E819:E823 E825:E829 E850:E858 E860:E864 E866:E870 E891:E899 E901:E905 E907:E911">
    <cfRule type="containsText" dxfId="0" priority="1" operator="containsText" text="&quot;-&quot;">
      <formula>NOT(ISERROR(SEARCH(("""-"""),(E15))))</formula>
    </cfRule>
  </conditionalFormatting>
  <conditionalFormatting sqref="E15:E23 E25:E29 E31:E35 E56:E64 E66:E70 E72:E76 E97:E105 E107:E111 E113:E117 E138:E146 E148:E152 E154:E158 E179:E187 E189:E193 E195:E199 E220:E228 E230:E234 E236:E240 E261:E269 E271:E275 E277:E281 E302:E310 E312:E316 E318:E322 E343:E351 E353:E357 E359:E363 E384:E392 E394:E398 E400:E404 E425:E433 E435:E439 E441:E445 E466:E474 E476:E480 E482:E486 E507:E515 E517:E521 E523:E527 E548:E556 E558:E562 E564:E568 E589:E597 E599:E603 E605:E609 E630:E638 E640:E644 E646:E650 E671:E679 E681:E685 E687:E691 E712:E720 E722:E726 E728:E732 E753:E761 E763:E767 E769:E773 E794:E817 E819:E823 E825:E829 E850:E858 E860:E864 E866:E870 E891:E899 E901:E905 E907:E911">
    <cfRule type="expression" dxfId="1" priority="2">
      <formula>F15="Yes"</formula>
    </cfRule>
  </conditionalFormatting>
  <conditionalFormatting sqref="E15:E23 E25:E29 E31:E35 E56:E64 E66:E70 E72:E76 E97:E105 E107:E111 E113:E117 E138:E146 E148:E152 E154:E158 E179:E187 E189:E193 E195:E199 E220:E228 E230:E234 E236:E240 E261:E269 E271:E275 E277:E281 E302:E310 E312:E316 E318:E322 E343:E351 E353:E357 E359:E363 E384:E392 E394:E398 E400:E404 E425:E433 E435:E439 E441:E445 E466:E474 E476:E480 E482:E486 E507:E515 E517:E521 E523:E527 E548:E556 E558:E562 E564:E568 E589:E597 E599:E603 E605:E609 E630:E638 E640:E644 E646:E650 E671:E679 E681:E685 E687:E691 E712:E720 E722:E726 E728:E732 E753:E761 E763:E767 E769:E773 E794:E817 E819:E823 E825:E829 E850:E858 E860:E864 E866:E870 E891:E899 E901:E905 E907:E911">
    <cfRule type="expression" dxfId="2" priority="3">
      <formula>F15="No"</formula>
    </cfRule>
  </conditionalFormatting>
  <dataValidations>
    <dataValidation type="list" allowBlank="1" showErrorMessage="1" sqref="F16:F23 F25:F29 F31:F35 F57:F64 F66:F70 F72:F76 F98:F105 F107:F111 F113:F117 F139:F146 F148:F152 F154:F158 F180:F187 F189:F193 F195:F199 F221:F228 F230:F234 F236:F240 F262:F269 F271:F275 F277:F281 F303:F310 F312:F316 F318:F322 F344:F351 F353:F357 F359:F363 F385:F392 F394:F398 F400:F404 F426:F433 F435:F439 F441:F445 F467:F474 F476:F480 F482:F486 F508:F515 F517:F521 F523:F527 F549:F556 F558:F562 F564:F568 F590:F597 F599:F603 F605:F609 F631:F638 F640:F644 F646:F650 F672:F679 F681:F685 F687:F691 F713:F720 F722:F726 F728:F732 F754:F761 F763:F767 F769:F773 F795:F817 F819:F823 F825:F829 F851:F858 F860:F864 F866:F870 F892:F899 F901:F905 F907:F911">
      <formula1>"Yes,No"</formula1>
    </dataValidation>
    <dataValidation type="list" allowBlank="1" showErrorMessage="1" sqref="F15 F56 F97 F138 F179 F220 F261 F302 F343 F384 F425 F466 F507 F548 F589 F630 F671 F712 F753 F794 F850 F891">
      <formula1>",Yes,No"</formula1>
    </dataValidation>
  </dataValidations>
  <drawing r:id="rId1"/>
</worksheet>
</file>