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3-915" sheetId="1" r:id="rId4"/>
  </sheets>
  <definedNames/>
  <calcPr/>
</workbook>
</file>

<file path=xl/sharedStrings.xml><?xml version="1.0" encoding="utf-8"?>
<sst xmlns="http://schemas.openxmlformats.org/spreadsheetml/2006/main" count="1294" uniqueCount="229">
  <si>
    <t>Bid Sheet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</si>
  <si>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</si>
  <si>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</si>
  <si>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</si>
  <si>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</si>
  <si>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</si>
  <si>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</si>
  <si>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</si>
  <si>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</si>
  <si>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</si>
  <si>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</si>
  <si>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</si>
  <si>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</si>
  <si>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</si>
  <si>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</si>
  <si>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</si>
  <si>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</si>
  <si>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</si>
  <si>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</si>
  <si>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</si>
  <si>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</si>
  <si>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</si>
  <si>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JL693A</t>
  </si>
  <si>
    <t>Aruba 2930F 12G PoE+ 2SFP+ - switch - 12 ports</t>
  </si>
  <si>
    <t>JL563A</t>
  </si>
  <si>
    <t>Aruba 10GBASE-T SFP+ RJ-45 30m Cat6A Transceiver</t>
  </si>
  <si>
    <t>J8177D</t>
  </si>
  <si>
    <t>Aruba 1G SFP RJ45 T 100m Cat5e Transceiver</t>
  </si>
  <si>
    <t>J4858D</t>
  </si>
  <si>
    <t>HP X121 1G SFP LC SX Transceiver</t>
  </si>
  <si>
    <t>J9150D</t>
  </si>
  <si>
    <t>Aruba 10G SFP+ LC SR 300m MMF XCVR</t>
  </si>
  <si>
    <t>J9151A</t>
  </si>
  <si>
    <t>HPE X13210G SFP+ LCLR Transceiver</t>
  </si>
  <si>
    <t>J9281D</t>
  </si>
  <si>
    <t>Aruba 10G SFP+ to SFP+ 1m Direct Attach Copper Cable</t>
  </si>
  <si>
    <t>J9283D</t>
  </si>
  <si>
    <t>Aruba 10G SFP+ to SFP+ 3m Direct Attach Copper Cable</t>
  </si>
  <si>
    <t>Q9Y75AAE</t>
  </si>
  <si>
    <t>Aruba Central 62xx/29xx Switch Foundation 5y Sub E-STU</t>
  </si>
  <si>
    <t>Asset tagging, inventory, firmware, configuration and delivery of equipment to the District</t>
  </si>
  <si>
    <t>JL693A-ASSET</t>
  </si>
  <si>
    <t>Installation and cabling of equipment, installing modules, includes removal of old equipment</t>
  </si>
  <si>
    <t>JL693A-INSTALL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</si>
  <si>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</si>
  <si>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</si>
  <si>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</si>
  <si>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</si>
  <si>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</si>
  <si>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</si>
  <si>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</si>
  <si>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</si>
  <si>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</si>
  <si>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</si>
  <si>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</si>
  <si>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</si>
  <si>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</si>
  <si>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</si>
  <si>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</si>
  <si>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</si>
  <si>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</si>
  <si>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</si>
  <si>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Diamond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</si>
  <si>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</si>
  <si>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</si>
  <si>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t>JL658A</t>
  </si>
  <si>
    <t>Aruba CX 6300M 24-Port SFP+ and 4-Port SFP56 Switch</t>
  </si>
  <si>
    <t>JL666A</t>
  </si>
  <si>
    <t>Aruba 6300F 24-port 1GbE Class 4 PoE and 4-port SFP56 Switch</t>
  </si>
  <si>
    <t>Q9Y80AAE</t>
  </si>
  <si>
    <t>Aruba Central 63xx/38xx Switch Foundation 5y Sub E-STU</t>
  </si>
  <si>
    <t>1M-LC-LC-MMF-FIBER</t>
  </si>
  <si>
    <t>1m LC to LC Multi Mode Fiber Patch Cable</t>
  </si>
  <si>
    <t>2M-LC-LC-MMF-FIBER</t>
  </si>
  <si>
    <t>2m LC to LC Multi Mode Fiber Patch Cable</t>
  </si>
  <si>
    <t>3M-LC-LC-MMF-FIBER</t>
  </si>
  <si>
    <t>3m LC to LC Multi Mode Fiber Patch Cable</t>
  </si>
  <si>
    <t>4M-LC-LC-MMF-FIBER</t>
  </si>
  <si>
    <t>4m LC to LC Multi Mode Fiber Patch Cable</t>
  </si>
  <si>
    <t>5M-LC-LC-MMF-FIBER</t>
  </si>
  <si>
    <t>5m LC to LC Multi Mode Fiber Patch Cable</t>
  </si>
  <si>
    <t>6M-LC-LC-MMF-FIBER</t>
  </si>
  <si>
    <t>6m LC to LC Multi Mode Fiber Patch Cable</t>
  </si>
  <si>
    <t>7M-LC-LC-MMF-FIBER</t>
  </si>
  <si>
    <t>7m LC to LC Multi Mode Fiber Patch Cable</t>
  </si>
  <si>
    <t>8M-LC-LC-MMF-FIBER</t>
  </si>
  <si>
    <t>8m LC to LC Multi Mode Fiber Patch Cable</t>
  </si>
  <si>
    <t>9M-LC-LC-MMF-FIBER</t>
  </si>
  <si>
    <t>9m LC to LC Multi Mode Fiber Patch Cable</t>
  </si>
  <si>
    <t>10M-LC-LC-MMF-FIBER</t>
  </si>
  <si>
    <t>10m LC to LC Multi Mode Fiber Patch Cable</t>
  </si>
  <si>
    <t>50M -LC-LC-MMF-FIBER</t>
  </si>
  <si>
    <t>50m LC to LC Multi Mode Fiber Patch Cable</t>
  </si>
  <si>
    <t>.5FT-YELLOW-PATCH-CAT6</t>
  </si>
  <si>
    <t>.5ft Yellow CAT6 patch cable -NON-BOOTED</t>
  </si>
  <si>
    <t>1FT-YELLOW-PATCH-CAT6</t>
  </si>
  <si>
    <t>1ft Yellow CAT6 patch cable -NON-BOOTED</t>
  </si>
  <si>
    <t>2FT-YELLOW-PATCH-CAT6</t>
  </si>
  <si>
    <t>2ft Yellow CAT6 patch cable -NON-BOOTED</t>
  </si>
  <si>
    <t>3FT-YELLOW-PATCH-CAT6</t>
  </si>
  <si>
    <t>3ft Yellow CAT6 patch cable -NON-BOOTED</t>
  </si>
  <si>
    <t>4FT-YELLOW-PATCH-CAT6</t>
  </si>
  <si>
    <t>4ft Yellow CAT6 patch cable -NON-BOOTED</t>
  </si>
  <si>
    <t>5FT-YELLOW-PATCH-CAT6</t>
  </si>
  <si>
    <t>5ft Yellow CAT6 patch cable -NON-BOOTED</t>
  </si>
  <si>
    <t>6FT-YELLOW-PATCH-CAT6</t>
  </si>
  <si>
    <t>6ft Yellow CAT6 patch cable -NON-BOOTED</t>
  </si>
  <si>
    <t>7FT-YELLOW-PATCH-CAT6</t>
  </si>
  <si>
    <t>7ft Yellow CAT6 patch cable -NON-BOOTED</t>
  </si>
  <si>
    <t>10FT-YELLOW-PATCH-CAT6</t>
  </si>
  <si>
    <t>10ft Yellow CAT6 patch cable -NON-BOOTED</t>
  </si>
  <si>
    <t>14FT-YELLOW-PATCH-CAT6</t>
  </si>
  <si>
    <t>14ft Yellow CAT6 patch cable -NON-BOOTED</t>
  </si>
  <si>
    <t>25FT-YELLOW-PATCH-CAT6</t>
  </si>
  <si>
    <t>25ft Yellow CAT6 patch cable -NON-BOOTED</t>
  </si>
  <si>
    <t>2FT-GREEN-PATCH-CAT6</t>
  </si>
  <si>
    <t>2ft Green CAT6 patch cable -NON-BOOTED</t>
  </si>
  <si>
    <t>3FT-GREEN-PATCH-CAT6</t>
  </si>
  <si>
    <t>3ft Green CAT6 patch cable -NON-BOOTED</t>
  </si>
  <si>
    <t>4FT-GREEN-PATCH-CAT6</t>
  </si>
  <si>
    <t>4ft Green CAT6 patch cable -NON-BOOTED</t>
  </si>
  <si>
    <t>5FT-GREEN-PATCH-CAT6</t>
  </si>
  <si>
    <t>5ft Green CAT6 patch cable -NON-BOOTED</t>
  </si>
  <si>
    <t>2FT-BLUE-PATCH-CAT6</t>
  </si>
  <si>
    <t>2ft Blue CAT6 patch cable -NON-BOOTED</t>
  </si>
  <si>
    <t>3FT-BLUE-PATCH-CAT6</t>
  </si>
  <si>
    <t>3ft Blue CAT6 patch cable -NON-BOOTED</t>
  </si>
  <si>
    <t>4FT-BLUE-PATCH-CAT6</t>
  </si>
  <si>
    <t>4ft Blue CAT6 patch cable -NON-BOOTED</t>
  </si>
  <si>
    <t>5FT-BLUE-PATCH-CAT6</t>
  </si>
  <si>
    <t>5ft Blue CAT6 patch cable -NON-BOOTED</t>
  </si>
  <si>
    <t>6FT-BLUE-PATCH-CAT6</t>
  </si>
  <si>
    <t>6ft Blue CAT6 patch cable -NON-BOOTED</t>
  </si>
  <si>
    <t>7FT-BLUE-PATCH-CAT6</t>
  </si>
  <si>
    <t>7ft Blue CAT6 patch cable -NON-BOOTED</t>
  </si>
  <si>
    <t>10FT-BLUE-PATCH-CAT6</t>
  </si>
  <si>
    <t>10ft Blue CAT6 patch cable -NON-BOOTED</t>
  </si>
  <si>
    <t>14FT-BLUE-PATCH-CAT6</t>
  </si>
  <si>
    <t>14ft Blue CAT6 patch cable -NON-BOOTED</t>
  </si>
  <si>
    <t>25FT-BLUE-PATCH-CAT6</t>
  </si>
  <si>
    <t>25ft Blue CAT6 patch cable -NON-BOOTED</t>
  </si>
  <si>
    <t>2FT-BLACK-PATCH-CAT6</t>
  </si>
  <si>
    <t>2ft Black CAT6 patch cable -NON-BOOTED</t>
  </si>
  <si>
    <t>3FT-BLACK-PATCH-CAT6</t>
  </si>
  <si>
    <t>3ft Black CAT6 patch cable -NON-BOOTED</t>
  </si>
  <si>
    <t>4FT-BLACK-PATCH-CAT6</t>
  </si>
  <si>
    <t>4ft Black CAT6 patch cable -NON-BOOTED</t>
  </si>
  <si>
    <t>5FT-BLACK-PATCH-CAT6</t>
  </si>
  <si>
    <t>5ft Black CAT6 patch cable -NON-BOOTED</t>
  </si>
  <si>
    <t>2FT-GREY-PATCH-CAT6</t>
  </si>
  <si>
    <t>2ft Grey CAT6 patch cable -NON-BOOTED</t>
  </si>
  <si>
    <t>3FT-GREY-PATCH-CAT6</t>
  </si>
  <si>
    <t>3ft Grey CAT6 patch cable -NON-BOOTED</t>
  </si>
  <si>
    <t>4FT-GREY-PATCH-CAT6</t>
  </si>
  <si>
    <t>4ft Grey CAT6 patch cable -NON-BOOTED</t>
  </si>
  <si>
    <t>5FT-GREY-PATCH-CAT6</t>
  </si>
  <si>
    <t>5ft Grey CAT6 patch cable -NON-BOOTED</t>
  </si>
  <si>
    <t>JL658A-ASSET</t>
  </si>
  <si>
    <t>JL666A-ASSET</t>
  </si>
  <si>
    <t>JL658A-INSTALL</t>
  </si>
  <si>
    <t>JL666A-INSTALL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</si>
  <si>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</si>
  <si>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</si>
  <si>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</si>
  <si>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</si>
  <si>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</si>
  <si>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</si>
  <si>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</si>
  <si>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</si>
  <si>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</si>
  <si>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</si>
  <si>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</si>
  <si>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Riego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</si>
  <si>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</si>
  <si>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</si>
  <si>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</si>
  <si>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</si>
  <si>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</si>
  <si>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</si>
  <si>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</si>
  <si>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</si>
  <si>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</si>
  <si>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 School</t>
  </si>
  <si>
    <t>JL725A</t>
  </si>
  <si>
    <t>Aruba 6200F 24G Class4 PoE 4SFP+ 370W Switch</t>
  </si>
  <si>
    <t>J4859D</t>
  </si>
  <si>
    <t>Aruba 1G SFP LC LX 10km SMF XCVR</t>
  </si>
  <si>
    <t>J9151E</t>
  </si>
  <si>
    <t>Aruba 10G SFP+ LC LR 10km SMF Transceiver</t>
  </si>
  <si>
    <t>JL563B</t>
  </si>
  <si>
    <t>1M-LC-LC-SMF-FIBER</t>
  </si>
  <si>
    <t>1m LC to LC Single Mode Fiber Patch Cable</t>
  </si>
  <si>
    <t>2M-LC-LC-SMF-FIBER</t>
  </si>
  <si>
    <t>2m LC to LC Single Mode Fiber Patch Cable</t>
  </si>
  <si>
    <t>3M-LC-LC-SMF-FIBER</t>
  </si>
  <si>
    <t>3m LC to LC Single Mode Fiber Patch Cable</t>
  </si>
  <si>
    <t>4M-LC-LC-SMF-FIBER</t>
  </si>
  <si>
    <t>4m LC to LC Single Mode Fiber Patch Cable</t>
  </si>
  <si>
    <t>5M-LC-LC-SMF-FIBER</t>
  </si>
  <si>
    <t>5m LC to LC Single Mode Fiber Patch Cable</t>
  </si>
  <si>
    <t>6M-LC-LC-SMF-FIBER</t>
  </si>
  <si>
    <t>6m LC to LC Single Mode Fiber Patch Cable</t>
  </si>
  <si>
    <t>7M-LC-LC-SMF-FIBER</t>
  </si>
  <si>
    <t>7m LC to LC Single Mode Fiber Patch Cable</t>
  </si>
  <si>
    <t>8M-LC-LC-SMF-FIBER</t>
  </si>
  <si>
    <t>8m LC to LC Single Mode Fiber Patch Cable</t>
  </si>
  <si>
    <t>9M-LC-LC-SMF-FIBER</t>
  </si>
  <si>
    <t>9m LC to LC Single Mode Fiber Patch Cable</t>
  </si>
  <si>
    <t>10M-LC-LC-SMF-FIBER</t>
  </si>
  <si>
    <t>10m LC to LC Single Mode Fiber Patch Cable</t>
  </si>
  <si>
    <t>50M-LC-LC-SMF-FIBER</t>
  </si>
  <si>
    <t>50m LC to LC Single Mode Fiber Patch Cable</t>
  </si>
  <si>
    <t>JL725A-ASSET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</si>
  <si>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</si>
  <si>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</si>
  <si>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</si>
  <si>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Shared Elgibility</t>
  </si>
  <si>
    <t>J9285D</t>
  </si>
  <si>
    <t>Aruba 10G SFP+ to SFP+ 7m DAC Cable</t>
  </si>
  <si>
    <t>JL725A-INSTALL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</si>
  <si>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</si>
  <si>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 Site</t>
  </si>
  <si>
    <t>H1EJ9E</t>
  </si>
  <si>
    <t>HPE Training Credits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</si>
  <si>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</si>
  <si>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 Site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</si>
  <si>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</si>
  <si>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Services - NIF SITE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</si>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</sst>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Calibri"/>
      <scheme val="minor"/>
    </font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</fills>
  <borders count="21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wrapText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0"/>
    </xf>
    <xf borderId="0" fillId="2" fontId="2" numFmtId="0" xfId="0" applyAlignment="1" applyFill="1" applyFont="1">
      <alignment shrinkToFit="0" vertical="bottom" wrapText="0"/>
    </xf>
    <xf borderId="2" fillId="0" fontId="5" numFmtId="0" xfId="0" applyBorder="1" applyFont="1"/>
    <xf borderId="1" fillId="0" fontId="4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shrinkToFit="0" wrapText="0"/>
    </xf>
    <xf borderId="3" fillId="0" fontId="1" numFmtId="0" xfId="0" applyAlignment="1" applyBorder="1" applyFont="1">
      <alignment horizontal="center" shrinkToFit="0" wrapText="0"/>
    </xf>
    <xf borderId="4" fillId="0" fontId="5" numFmtId="0" xfId="0" applyBorder="1" applyFont="1"/>
    <xf borderId="5" fillId="0" fontId="5" numFmtId="0" xfId="0" applyBorder="1" applyFont="1"/>
    <xf borderId="3" fillId="3" fontId="7" numFmtId="0" xfId="0" applyAlignment="1" applyBorder="1" applyFill="1" applyFont="1">
      <alignment horizontal="center" shrinkToFit="0" wrapText="0"/>
    </xf>
    <xf borderId="6" fillId="0" fontId="5" numFmtId="0" xfId="0" applyBorder="1" applyFont="1"/>
    <xf borderId="7" fillId="0" fontId="5" numFmtId="0" xfId="0" applyBorder="1" applyFont="1"/>
    <xf borderId="3" fillId="4" fontId="2" numFmtId="0" xfId="0" applyAlignment="1" applyBorder="1" applyFill="1" applyFont="1">
      <alignment horizontal="center" shrinkToFit="0" vertical="bottom" wrapText="1"/>
    </xf>
    <xf borderId="8" fillId="0" fontId="2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left" readingOrder="0" shrinkToFit="0" vertical="center" wrapText="1"/>
    </xf>
    <xf borderId="0" fillId="0" fontId="3" numFmtId="164" xfId="0" applyAlignment="1" applyFont="1" applyNumberFormat="1">
      <alignment readingOrder="0"/>
    </xf>
    <xf borderId="0" fillId="3" fontId="8" numFmtId="165" xfId="0" applyAlignment="1" applyFont="1" applyNumberFormat="1">
      <alignment horizontal="right"/>
    </xf>
    <xf borderId="7" fillId="0" fontId="3" numFmtId="0" xfId="0" applyBorder="1" applyFont="1"/>
    <xf borderId="6" fillId="0" fontId="8" numFmtId="0" xfId="0" applyAlignment="1" applyBorder="1" applyFont="1">
      <alignment horizontal="center" readingOrder="0"/>
    </xf>
    <xf borderId="0" fillId="0" fontId="8" numFmtId="0" xfId="0" applyAlignment="1" applyFont="1">
      <alignment horizontal="center" readingOrder="0" vertical="bottom"/>
    </xf>
    <xf borderId="0" fillId="0" fontId="8" numFmtId="0" xfId="0" applyAlignment="1" applyFont="1">
      <alignment readingOrder="0" shrinkToFit="0" vertical="bottom" wrapText="1"/>
    </xf>
    <xf borderId="6" fillId="0" fontId="8" numFmtId="0" xfId="0" applyAlignment="1" applyBorder="1" applyFont="1">
      <alignment horizontal="center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shrinkToFit="0" vertical="bottom" wrapText="1"/>
    </xf>
    <xf borderId="6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left" readingOrder="0" shrinkToFit="0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4" fontId="2" numFmtId="0" xfId="0" applyAlignment="1" applyBorder="1" applyFont="1">
      <alignment horizontal="center"/>
    </xf>
    <xf borderId="15" fillId="0" fontId="5" numFmtId="0" xfId="0" applyBorder="1" applyFont="1"/>
    <xf borderId="16" fillId="0" fontId="5" numFmtId="0" xfId="0" applyBorder="1" applyFont="1"/>
    <xf borderId="6" fillId="2" fontId="8" numFmtId="0" xfId="0" applyAlignment="1" applyBorder="1" applyFont="1">
      <alignment horizontal="center" readingOrder="0"/>
    </xf>
    <xf borderId="0" fillId="0" fontId="3" numFmtId="164" xfId="0" applyFont="1" applyNumberFormat="1"/>
    <xf borderId="11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center" readingOrder="0" shrinkToFit="0" wrapText="0"/>
    </xf>
    <xf borderId="12" fillId="0" fontId="1" numFmtId="0" xfId="0" applyAlignment="1" applyBorder="1" applyFont="1">
      <alignment horizontal="left" readingOrder="0" shrinkToFit="0" vertical="center" wrapText="1"/>
    </xf>
    <xf borderId="12" fillId="0" fontId="3" numFmtId="164" xfId="0" applyBorder="1" applyFont="1" applyNumberFormat="1"/>
    <xf borderId="12" fillId="3" fontId="8" numFmtId="165" xfId="0" applyAlignment="1" applyBorder="1" applyFont="1" applyNumberFormat="1">
      <alignment horizontal="right"/>
    </xf>
    <xf borderId="13" fillId="0" fontId="3" numFmtId="0" xfId="0" applyBorder="1" applyFont="1"/>
    <xf borderId="0" fillId="0" fontId="2" numFmtId="0" xfId="0" applyAlignment="1" applyFont="1">
      <alignment horizontal="right" vertical="bottom"/>
    </xf>
    <xf borderId="0" fillId="5" fontId="8" numFmtId="165" xfId="0" applyAlignment="1" applyFill="1" applyFont="1" applyNumberFormat="1">
      <alignment horizontal="right" vertical="bottom"/>
    </xf>
    <xf borderId="0" fillId="6" fontId="8" numFmtId="165" xfId="0" applyAlignment="1" applyFill="1" applyFont="1" applyNumberFormat="1">
      <alignment horizontal="right" vertical="bottom"/>
    </xf>
    <xf borderId="12" fillId="0" fontId="2" numFmtId="0" xfId="0" applyAlignment="1" applyBorder="1" applyFont="1">
      <alignment horizontal="right" vertical="bottom"/>
    </xf>
    <xf borderId="12" fillId="6" fontId="8" numFmtId="165" xfId="0" applyAlignment="1" applyBorder="1" applyFont="1" applyNumberFormat="1">
      <alignment horizontal="right" vertical="bottom"/>
    </xf>
    <xf borderId="17" fillId="0" fontId="2" numFmtId="165" xfId="0" applyAlignment="1" applyBorder="1" applyFont="1" applyNumberFormat="1">
      <alignment horizontal="right" vertical="bottom"/>
    </xf>
    <xf borderId="0" fillId="0" fontId="6" numFmtId="0" xfId="0" applyAlignment="1" applyFont="1">
      <alignment readingOrder="0"/>
    </xf>
    <xf borderId="1" fillId="0" fontId="1" numFmtId="0" xfId="0" applyAlignment="1" applyBorder="1" applyFont="1">
      <alignment horizontal="center" shrinkToFit="0" wrapText="0"/>
    </xf>
    <xf borderId="1" fillId="0" fontId="4" numFmtId="0" xfId="0" applyAlignment="1" applyBorder="1" applyFont="1">
      <alignment horizontal="center" shrinkToFit="0" wrapText="0"/>
    </xf>
    <xf borderId="18" fillId="3" fontId="7" numFmtId="0" xfId="0" applyAlignment="1" applyBorder="1" applyFont="1">
      <alignment horizontal="center" shrinkToFit="0" wrapText="0"/>
    </xf>
    <xf borderId="19" fillId="0" fontId="5" numFmtId="0" xfId="0" applyBorder="1" applyFont="1"/>
    <xf borderId="20" fillId="0" fontId="5" numFmtId="0" xfId="0" applyBorder="1" applyFont="1"/>
    <xf borderId="0" fillId="0" fontId="1" numFmtId="164" xfId="0" applyAlignment="1" applyFont="1" applyNumberFormat="1">
      <alignment shrinkToFit="0" vertical="center" wrapText="0"/>
    </xf>
    <xf borderId="0" fillId="0" fontId="4" numFmtId="0" xfId="0" applyAlignment="1" applyFont="1">
      <alignment horizontal="right" shrinkToFit="0" wrapText="0"/>
    </xf>
    <xf borderId="0" fillId="0" fontId="4" numFmtId="0" xfId="0" applyAlignment="1" applyFont="1">
      <alignment horizontal="center" shrinkToFit="0" wrapText="0"/>
    </xf>
    <xf borderId="0" fillId="0" fontId="3" numFmtId="0" xfId="0" applyAlignment="1" applyFont="1">
      <alignment horizontal="center" vertical="bottom"/>
    </xf>
    <xf borderId="0" fillId="0" fontId="2" numFmtId="0" xfId="0" applyAlignment="1" applyFont="1">
      <alignment horizontal="right" shrinkToFit="0" wrapText="1"/>
    </xf>
    <xf borderId="6" fillId="0" fontId="8" numFmtId="0" xfId="0" applyAlignment="1" applyBorder="1" applyFont="1">
      <alignment horizontal="center" readingOrder="0"/>
    </xf>
    <xf borderId="0" fillId="0" fontId="8" numFmtId="0" xfId="0" applyAlignment="1" applyFont="1">
      <alignment readingOrder="0" shrinkToFit="0" vertical="bottom" wrapText="1"/>
    </xf>
    <xf borderId="6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18" fillId="3" fontId="7" numFmtId="0" xfId="0" applyAlignment="1" applyBorder="1" applyFont="1">
      <alignment horizontal="center" readingOrder="0" shrinkToFit="0" wrapText="0"/>
    </xf>
    <xf borderId="7" fillId="0" fontId="3" numFmtId="0" xfId="0" applyAlignment="1" applyBorder="1" applyFont="1">
      <alignment readingOrder="0"/>
    </xf>
    <xf borderId="6" fillId="0" fontId="8" numFmtId="0" xfId="0" applyAlignment="1" applyBorder="1" applyFont="1">
      <alignment horizontal="center"/>
    </xf>
    <xf borderId="0" fillId="0" fontId="8" numFmtId="0" xfId="0" applyAlignment="1" applyFont="1">
      <alignment horizontal="left" shrinkToFit="0" vertical="bottom" wrapText="1"/>
    </xf>
    <xf borderId="0" fillId="0" fontId="8" numFmtId="0" xfId="0" applyAlignment="1" applyFont="1">
      <alignment horizontal="left" readingOrder="0" shrinkToFit="0" vertical="bottom" wrapText="1"/>
    </xf>
    <xf borderId="0" fillId="0" fontId="3" numFmtId="0" xfId="0" applyAlignment="1" applyFont="1">
      <alignment horizontal="left" readingOrder="0"/>
    </xf>
    <xf borderId="0" fillId="0" fontId="2" numFmtId="165" xfId="0" applyAlignment="1" applyFont="1" applyNumberFormat="1">
      <alignment horizontal="right" vertical="bottom"/>
    </xf>
    <xf borderId="0" fillId="7" fontId="3" numFmtId="0" xfId="0" applyFill="1" applyFont="1"/>
    <xf borderId="18" fillId="8" fontId="7" numFmtId="0" xfId="0" applyAlignment="1" applyBorder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vertical="center" wrapText="0"/>
    </xf>
    <xf borderId="12" fillId="6" fontId="8" numFmtId="165" xfId="0" applyAlignment="1" applyBorder="1" applyFont="1" applyNumberFormat="1">
      <alignment horizontal="right" readingOrder="0" vertical="bottom"/>
    </xf>
  </cellXfs>
  <cellStyles count="1">
    <cellStyle xfId="0" name="Normal" builtinId="0"/>
  </cellStyles>
  <dxfs count="3"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/>
      <c r="B2" s="5"/>
      <c r="C2" s="4"/>
      <c r="D2" s="4"/>
      <c r="E2" s="4"/>
      <c r="F2" s="3"/>
      <c r="G2" s="6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2</v>
      </c>
      <c r="C3" s="9"/>
      <c r="D3" s="10"/>
      <c r="E3" s="10"/>
      <c r="F3" s="10"/>
      <c r="G3" s="7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1"/>
      <c r="B4" s="5"/>
      <c r="C4" s="5"/>
      <c r="D4" s="5"/>
      <c r="E4" s="5"/>
      <c r="F4" s="3"/>
      <c r="G4" s="7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 t="s">
        <v>5</v>
      </c>
      <c r="C5" s="9"/>
      <c r="D5" s="10"/>
      <c r="E5" s="10"/>
      <c r="F5" s="10"/>
      <c r="G5" s="7"/>
      <c r="H5" s="1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8" t="s">
        <v>7</v>
      </c>
      <c r="C6" s="9"/>
      <c r="D6" s="10"/>
      <c r="E6" s="10"/>
      <c r="F6" s="10"/>
      <c r="G6" s="7"/>
      <c r="H6" s="2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 t="s">
        <v>9</v>
      </c>
      <c r="C7" s="9"/>
      <c r="D7" s="10"/>
      <c r="E7" s="10"/>
      <c r="F7" s="10"/>
      <c r="G7" s="7"/>
      <c r="H7" s="13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/>
      <c r="B8" s="5"/>
      <c r="C8" s="5"/>
      <c r="D8" s="5"/>
      <c r="E8" s="5"/>
      <c r="F8" s="3"/>
      <c r="G8" s="7"/>
      <c r="H8" s="14" t="s">
        <v>11</v>
      </c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8" t="s">
        <v>12</v>
      </c>
      <c r="C9" s="16"/>
      <c r="D9" s="10"/>
      <c r="E9" s="10"/>
      <c r="F9" s="10"/>
      <c r="G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4"/>
      <c r="D10" s="4"/>
      <c r="E10" s="4"/>
      <c r="F10" s="3"/>
      <c r="G10" s="3"/>
      <c r="H10" s="17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8"/>
      <c r="I11" s="19"/>
      <c r="J11" s="19"/>
      <c r="K11" s="19"/>
      <c r="L11" s="19"/>
      <c r="M11" s="19"/>
      <c r="N11" s="19"/>
      <c r="O11" s="19"/>
      <c r="P11" s="20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1" t="s">
        <v>14</v>
      </c>
      <c r="B12" s="19"/>
      <c r="C12" s="19"/>
      <c r="D12" s="19"/>
      <c r="E12" s="19"/>
      <c r="F12" s="20"/>
      <c r="G12" s="3"/>
      <c r="H12" s="22"/>
      <c r="P12" s="2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4" t="s">
        <v>15</v>
      </c>
      <c r="B13" s="19"/>
      <c r="C13" s="19"/>
      <c r="D13" s="19"/>
      <c r="E13" s="19"/>
      <c r="F13" s="20"/>
      <c r="G13" s="3"/>
      <c r="H13" s="22"/>
      <c r="P13" s="2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5" t="s">
        <v>16</v>
      </c>
      <c r="B14" s="26" t="s">
        <v>17</v>
      </c>
      <c r="C14" s="26" t="s">
        <v>18</v>
      </c>
      <c r="D14" s="26" t="s">
        <v>19</v>
      </c>
      <c r="E14" s="26" t="s">
        <v>20</v>
      </c>
      <c r="F14" s="27" t="s">
        <v>21</v>
      </c>
      <c r="G14" s="3"/>
      <c r="H14" s="22"/>
      <c r="P14" s="2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8" t="s">
        <v>22</v>
      </c>
      <c r="B15" s="29">
        <v>4.0</v>
      </c>
      <c r="C15" s="30" t="s">
        <v>23</v>
      </c>
      <c r="D15" s="31"/>
      <c r="E15" s="32">
        <f t="shared" ref="E15:E27" si="1">D15*B15</f>
        <v>0</v>
      </c>
      <c r="F15" s="33"/>
      <c r="G15" s="3"/>
      <c r="H15" s="22"/>
      <c r="P15" s="2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4" t="s">
        <v>24</v>
      </c>
      <c r="B16" s="35">
        <v>1.0</v>
      </c>
      <c r="C16" s="36" t="s">
        <v>25</v>
      </c>
      <c r="D16" s="31"/>
      <c r="E16" s="32">
        <f t="shared" si="1"/>
        <v>0</v>
      </c>
      <c r="F16" s="33"/>
      <c r="G16" s="3"/>
      <c r="H16" s="22"/>
      <c r="P16" s="2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4" t="s">
        <v>26</v>
      </c>
      <c r="B17" s="35">
        <v>1.0</v>
      </c>
      <c r="C17" s="36" t="s">
        <v>27</v>
      </c>
      <c r="D17" s="31"/>
      <c r="E17" s="32">
        <f t="shared" si="1"/>
        <v>0</v>
      </c>
      <c r="F17" s="33"/>
      <c r="G17" s="3"/>
      <c r="H17" s="22"/>
      <c r="P17" s="2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7" t="s">
        <v>28</v>
      </c>
      <c r="B18" s="35">
        <v>4.0</v>
      </c>
      <c r="C18" s="38" t="s">
        <v>29</v>
      </c>
      <c r="D18" s="31"/>
      <c r="E18" s="32">
        <f t="shared" si="1"/>
        <v>0</v>
      </c>
      <c r="F18" s="33"/>
      <c r="G18" s="3"/>
      <c r="H18" s="22"/>
      <c r="P18" s="2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4" t="s">
        <v>30</v>
      </c>
      <c r="B19" s="35">
        <v>4.0</v>
      </c>
      <c r="C19" s="39" t="s">
        <v>31</v>
      </c>
      <c r="D19" s="31"/>
      <c r="E19" s="32">
        <f t="shared" si="1"/>
        <v>0</v>
      </c>
      <c r="F19" s="33"/>
      <c r="G19" s="3"/>
      <c r="H19" s="22"/>
      <c r="P19" s="2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40" t="s">
        <v>32</v>
      </c>
      <c r="B20" s="29">
        <v>4.0</v>
      </c>
      <c r="C20" s="41" t="s">
        <v>33</v>
      </c>
      <c r="D20" s="31"/>
      <c r="E20" s="32">
        <f t="shared" si="1"/>
        <v>0</v>
      </c>
      <c r="F20" s="33"/>
      <c r="G20" s="3"/>
      <c r="H20" s="22"/>
      <c r="P20" s="2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40" t="s">
        <v>34</v>
      </c>
      <c r="B21" s="29">
        <v>4.0</v>
      </c>
      <c r="C21" s="41" t="s">
        <v>35</v>
      </c>
      <c r="D21" s="31"/>
      <c r="E21" s="32">
        <f t="shared" si="1"/>
        <v>0</v>
      </c>
      <c r="F21" s="33"/>
      <c r="G21" s="3"/>
      <c r="H21" s="22"/>
      <c r="P21" s="2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40" t="s">
        <v>36</v>
      </c>
      <c r="B22" s="29">
        <v>4.0</v>
      </c>
      <c r="C22" s="41" t="s">
        <v>37</v>
      </c>
      <c r="D22" s="31"/>
      <c r="E22" s="32">
        <f t="shared" si="1"/>
        <v>0</v>
      </c>
      <c r="F22" s="33"/>
      <c r="G22" s="3"/>
      <c r="H22" s="22"/>
      <c r="P22" s="2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40" t="s">
        <v>38</v>
      </c>
      <c r="B23" s="29">
        <v>4.0</v>
      </c>
      <c r="C23" s="41" t="s">
        <v>39</v>
      </c>
      <c r="D23" s="31"/>
      <c r="E23" s="32">
        <f t="shared" si="1"/>
        <v>0</v>
      </c>
      <c r="F23" s="33"/>
      <c r="G23" s="3"/>
      <c r="H23" s="22"/>
      <c r="P23" s="2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40"/>
      <c r="B24" s="29"/>
      <c r="C24" s="41"/>
      <c r="D24" s="31"/>
      <c r="E24" s="32">
        <f t="shared" si="1"/>
        <v>0</v>
      </c>
      <c r="F24" s="33"/>
      <c r="G24" s="3"/>
      <c r="H24" s="22"/>
      <c r="P24" s="2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40"/>
      <c r="B25" s="29"/>
      <c r="C25" s="41"/>
      <c r="D25" s="31"/>
      <c r="E25" s="32">
        <f t="shared" si="1"/>
        <v>0</v>
      </c>
      <c r="F25" s="33"/>
      <c r="G25" s="3"/>
      <c r="H25" s="42"/>
      <c r="I25" s="43"/>
      <c r="J25" s="43"/>
      <c r="K25" s="43"/>
      <c r="L25" s="43"/>
      <c r="M25" s="43"/>
      <c r="N25" s="43"/>
      <c r="O25" s="43"/>
      <c r="P25" s="44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40"/>
      <c r="B26" s="29"/>
      <c r="C26" s="41"/>
      <c r="D26" s="31"/>
      <c r="E26" s="32">
        <f t="shared" si="1"/>
        <v>0</v>
      </c>
      <c r="F26" s="3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0"/>
      <c r="B27" s="29"/>
      <c r="C27" s="41"/>
      <c r="D27" s="31"/>
      <c r="E27" s="32">
        <f t="shared" si="1"/>
        <v>0</v>
      </c>
      <c r="F27" s="3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45" t="s">
        <v>40</v>
      </c>
      <c r="B28" s="46"/>
      <c r="C28" s="46"/>
      <c r="D28" s="46"/>
      <c r="E28" s="46"/>
      <c r="F28" s="4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48" t="s">
        <v>41</v>
      </c>
      <c r="B29" s="29">
        <v>4.0</v>
      </c>
      <c r="C29" s="41" t="s">
        <v>23</v>
      </c>
      <c r="D29" s="49"/>
      <c r="E29" s="32">
        <f t="shared" ref="E29:E30" si="2">D29*B29</f>
        <v>0</v>
      </c>
      <c r="F29" s="3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8"/>
      <c r="B30" s="29"/>
      <c r="C30" s="30"/>
      <c r="D30" s="49"/>
      <c r="E30" s="32">
        <f t="shared" si="2"/>
        <v>0</v>
      </c>
      <c r="F30" s="3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45" t="s">
        <v>42</v>
      </c>
      <c r="B31" s="46"/>
      <c r="C31" s="46"/>
      <c r="D31" s="46"/>
      <c r="E31" s="46"/>
      <c r="F31" s="4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48" t="s">
        <v>43</v>
      </c>
      <c r="B32" s="29">
        <v>4.0</v>
      </c>
      <c r="C32" s="41" t="s">
        <v>23</v>
      </c>
      <c r="D32" s="49"/>
      <c r="E32" s="32">
        <f t="shared" ref="E32:E33" si="3">D32*B32</f>
        <v>0</v>
      </c>
      <c r="F32" s="3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50"/>
      <c r="B33" s="51"/>
      <c r="C33" s="52"/>
      <c r="D33" s="53"/>
      <c r="E33" s="54">
        <f t="shared" si="3"/>
        <v>0</v>
      </c>
      <c r="F33" s="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56" t="s">
        <v>44</v>
      </c>
      <c r="E34" s="57">
        <f>SUMIFS(E15:E33,F15:F33,"Yes")</f>
        <v>0</v>
      </c>
      <c r="F34" s="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56" t="s">
        <v>45</v>
      </c>
      <c r="E35" s="57">
        <f>7.75%*E34</f>
        <v>0</v>
      </c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6" t="s">
        <v>46</v>
      </c>
      <c r="E36" s="58">
        <f t="array" ref="E36">SUMIFS(E15:E33,F15:F33,{"No",""})</f>
        <v>0</v>
      </c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59" t="s">
        <v>47</v>
      </c>
      <c r="B37" s="43"/>
      <c r="C37" s="43"/>
      <c r="D37" s="43"/>
      <c r="E37" s="60">
        <v>0.0</v>
      </c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56" t="s">
        <v>48</v>
      </c>
      <c r="E38" s="61">
        <f>SUM(E34:E37)</f>
        <v>0</v>
      </c>
      <c r="F38" s="7"/>
      <c r="G38" s="62" t="s">
        <v>49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4"/>
      <c r="B39" s="5"/>
      <c r="C39" s="4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4"/>
      <c r="B40" s="5"/>
      <c r="C40" s="4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4"/>
      <c r="B41" s="5"/>
      <c r="C41" s="4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4"/>
      <c r="B42" s="5"/>
      <c r="C42" s="4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8" t="s">
        <v>2</v>
      </c>
      <c r="C43" s="63" t="str">
        <f>C3</f>
        <v/>
      </c>
      <c r="D43" s="10"/>
      <c r="E43" s="10"/>
      <c r="F43" s="1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1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8" t="s">
        <v>5</v>
      </c>
      <c r="C45" s="63" t="str">
        <f>C5</f>
        <v/>
      </c>
      <c r="D45" s="10"/>
      <c r="E45" s="10"/>
      <c r="F45" s="1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8" t="s">
        <v>7</v>
      </c>
      <c r="C46" s="63"/>
      <c r="D46" s="10"/>
      <c r="E46" s="10"/>
      <c r="F46" s="1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8" t="s">
        <v>9</v>
      </c>
      <c r="C47" s="63" t="str">
        <f>C7</f>
        <v/>
      </c>
      <c r="D47" s="10"/>
      <c r="E47" s="10"/>
      <c r="F47" s="1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1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8" t="s">
        <v>12</v>
      </c>
      <c r="C49" s="64" t="str">
        <f>C9</f>
        <v/>
      </c>
      <c r="D49" s="10"/>
      <c r="E49" s="10"/>
      <c r="F49" s="1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4"/>
      <c r="B50" s="5"/>
      <c r="C50" s="4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4"/>
      <c r="B51" s="5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65" t="s">
        <v>50</v>
      </c>
      <c r="B52" s="66"/>
      <c r="C52" s="66"/>
      <c r="D52" s="66"/>
      <c r="E52" s="66"/>
      <c r="F52" s="6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4" t="s">
        <v>15</v>
      </c>
      <c r="B53" s="19"/>
      <c r="C53" s="19"/>
      <c r="D53" s="19"/>
      <c r="E53" s="19"/>
      <c r="F53" s="2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5" t="s">
        <v>16</v>
      </c>
      <c r="B54" s="26" t="s">
        <v>17</v>
      </c>
      <c r="C54" s="26" t="s">
        <v>18</v>
      </c>
      <c r="D54" s="26" t="s">
        <v>19</v>
      </c>
      <c r="E54" s="26" t="s">
        <v>20</v>
      </c>
      <c r="F54" s="27" t="s">
        <v>21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8" t="s">
        <v>22</v>
      </c>
      <c r="B55" s="29">
        <v>10.0</v>
      </c>
      <c r="C55" s="30" t="s">
        <v>23</v>
      </c>
      <c r="D55" s="31"/>
      <c r="E55" s="32">
        <f t="shared" ref="E55:E67" si="4">D55*B55</f>
        <v>0</v>
      </c>
      <c r="F55" s="3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4" t="s">
        <v>24</v>
      </c>
      <c r="B56" s="35">
        <v>4.0</v>
      </c>
      <c r="C56" s="36" t="s">
        <v>25</v>
      </c>
      <c r="D56" s="31"/>
      <c r="E56" s="32">
        <f t="shared" si="4"/>
        <v>0</v>
      </c>
      <c r="F56" s="3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4" t="s">
        <v>26</v>
      </c>
      <c r="B57" s="35">
        <v>4.0</v>
      </c>
      <c r="C57" s="36" t="s">
        <v>27</v>
      </c>
      <c r="D57" s="31"/>
      <c r="E57" s="32">
        <f t="shared" si="4"/>
        <v>0</v>
      </c>
      <c r="F57" s="3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7" t="s">
        <v>28</v>
      </c>
      <c r="B58" s="35">
        <v>4.0</v>
      </c>
      <c r="C58" s="38" t="s">
        <v>29</v>
      </c>
      <c r="D58" s="31"/>
      <c r="E58" s="32">
        <f t="shared" si="4"/>
        <v>0</v>
      </c>
      <c r="F58" s="3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4" t="s">
        <v>30</v>
      </c>
      <c r="B59" s="35">
        <v>4.0</v>
      </c>
      <c r="C59" s="39" t="s">
        <v>31</v>
      </c>
      <c r="D59" s="31"/>
      <c r="E59" s="32">
        <f t="shared" si="4"/>
        <v>0</v>
      </c>
      <c r="F59" s="3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40" t="s">
        <v>32</v>
      </c>
      <c r="B60" s="29">
        <v>4.0</v>
      </c>
      <c r="C60" s="41" t="s">
        <v>33</v>
      </c>
      <c r="D60" s="31"/>
      <c r="E60" s="32">
        <f t="shared" si="4"/>
        <v>0</v>
      </c>
      <c r="F60" s="3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40" t="s">
        <v>34</v>
      </c>
      <c r="B61" s="29">
        <v>10.0</v>
      </c>
      <c r="C61" s="41" t="s">
        <v>35</v>
      </c>
      <c r="D61" s="31"/>
      <c r="E61" s="32">
        <f t="shared" si="4"/>
        <v>0</v>
      </c>
      <c r="F61" s="3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40" t="s">
        <v>36</v>
      </c>
      <c r="B62" s="29">
        <v>10.0</v>
      </c>
      <c r="C62" s="41" t="s">
        <v>37</v>
      </c>
      <c r="D62" s="31"/>
      <c r="E62" s="32">
        <f t="shared" si="4"/>
        <v>0</v>
      </c>
      <c r="F62" s="3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40" t="s">
        <v>38</v>
      </c>
      <c r="B63" s="29">
        <v>10.0</v>
      </c>
      <c r="C63" s="41" t="s">
        <v>39</v>
      </c>
      <c r="D63" s="31"/>
      <c r="E63" s="32">
        <f t="shared" si="4"/>
        <v>0</v>
      </c>
      <c r="F63" s="3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40"/>
      <c r="B64" s="29"/>
      <c r="C64" s="41"/>
      <c r="D64" s="31"/>
      <c r="E64" s="32">
        <f t="shared" si="4"/>
        <v>0</v>
      </c>
      <c r="F64" s="3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0"/>
      <c r="B65" s="29"/>
      <c r="C65" s="41"/>
      <c r="D65" s="31"/>
      <c r="E65" s="32">
        <f t="shared" si="4"/>
        <v>0</v>
      </c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0"/>
      <c r="B66" s="29"/>
      <c r="C66" s="41"/>
      <c r="D66" s="31"/>
      <c r="E66" s="32">
        <f t="shared" si="4"/>
        <v>0</v>
      </c>
      <c r="F66" s="3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0"/>
      <c r="B67" s="29"/>
      <c r="C67" s="41"/>
      <c r="D67" s="31"/>
      <c r="E67" s="32">
        <f t="shared" si="4"/>
        <v>0</v>
      </c>
      <c r="F67" s="3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5" t="s">
        <v>40</v>
      </c>
      <c r="B68" s="46"/>
      <c r="C68" s="46"/>
      <c r="D68" s="46"/>
      <c r="E68" s="46"/>
      <c r="F68" s="4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8" t="s">
        <v>41</v>
      </c>
      <c r="B69" s="29">
        <v>10.0</v>
      </c>
      <c r="C69" s="41" t="s">
        <v>23</v>
      </c>
      <c r="D69" s="49"/>
      <c r="E69" s="32">
        <f t="shared" ref="E69:E70" si="5">D69*B69</f>
        <v>0</v>
      </c>
      <c r="F69" s="3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8"/>
      <c r="B70" s="29"/>
      <c r="C70" s="30"/>
      <c r="D70" s="49"/>
      <c r="E70" s="32">
        <f t="shared" si="5"/>
        <v>0</v>
      </c>
      <c r="F70" s="3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45" t="s">
        <v>42</v>
      </c>
      <c r="B71" s="46"/>
      <c r="C71" s="46"/>
      <c r="D71" s="46"/>
      <c r="E71" s="46"/>
      <c r="F71" s="4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8" t="s">
        <v>43</v>
      </c>
      <c r="B72" s="29">
        <v>10.0</v>
      </c>
      <c r="C72" s="41" t="s">
        <v>23</v>
      </c>
      <c r="D72" s="49"/>
      <c r="E72" s="32">
        <f t="shared" ref="E72:E73" si="6">D72*B72</f>
        <v>0</v>
      </c>
      <c r="F72" s="3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0"/>
      <c r="B73" s="51"/>
      <c r="C73" s="52"/>
      <c r="D73" s="53"/>
      <c r="E73" s="54">
        <f t="shared" si="6"/>
        <v>0</v>
      </c>
      <c r="F73" s="5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6" t="s">
        <v>44</v>
      </c>
      <c r="E74" s="57">
        <f>SUMIFS(E55:E73,F55:F73,"Yes")</f>
        <v>0</v>
      </c>
      <c r="F74" s="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6" t="s">
        <v>45</v>
      </c>
      <c r="E75" s="57">
        <f>7.75%*E74</f>
        <v>0</v>
      </c>
      <c r="F75" s="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6" t="s">
        <v>46</v>
      </c>
      <c r="E76" s="58">
        <f t="array" ref="E76">SUMIFS(E55:E73,F55:F73,{"No",""})</f>
        <v>0</v>
      </c>
      <c r="F76" s="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9" t="s">
        <v>47</v>
      </c>
      <c r="B77" s="43"/>
      <c r="C77" s="43"/>
      <c r="D77" s="43"/>
      <c r="E77" s="60">
        <v>0.0</v>
      </c>
      <c r="F77" s="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56" t="s">
        <v>48</v>
      </c>
      <c r="E78" s="61">
        <f>SUM(E74:E77)</f>
        <v>0</v>
      </c>
      <c r="F78" s="7"/>
      <c r="G78" s="62" t="s">
        <v>51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4"/>
      <c r="B79" s="5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4"/>
      <c r="B80" s="5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"/>
      <c r="B81" s="5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4"/>
      <c r="B82" s="5"/>
      <c r="C82" s="4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4"/>
      <c r="B83" s="5"/>
      <c r="C83" s="4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8" t="s">
        <v>2</v>
      </c>
      <c r="C84" s="63"/>
      <c r="D84" s="10"/>
      <c r="E84" s="10"/>
      <c r="F84" s="1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1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8" t="s">
        <v>5</v>
      </c>
      <c r="C86" s="63"/>
      <c r="D86" s="10"/>
      <c r="E86" s="10"/>
      <c r="F86" s="1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8" t="s">
        <v>7</v>
      </c>
      <c r="C87" s="63"/>
      <c r="D87" s="10"/>
      <c r="E87" s="10"/>
      <c r="F87" s="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8" t="s">
        <v>9</v>
      </c>
      <c r="C88" s="63"/>
      <c r="D88" s="10"/>
      <c r="E88" s="10"/>
      <c r="F88" s="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1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8" t="s">
        <v>12</v>
      </c>
      <c r="C90" s="64"/>
      <c r="D90" s="10"/>
      <c r="E90" s="10"/>
      <c r="F90" s="1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4"/>
      <c r="B91" s="5"/>
      <c r="C91" s="4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4"/>
      <c r="B92" s="5"/>
      <c r="C92" s="4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65" t="s">
        <v>52</v>
      </c>
      <c r="B93" s="66"/>
      <c r="C93" s="66"/>
      <c r="D93" s="66"/>
      <c r="E93" s="66"/>
      <c r="F93" s="6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4" t="s">
        <v>15</v>
      </c>
      <c r="B94" s="19"/>
      <c r="C94" s="19"/>
      <c r="D94" s="19"/>
      <c r="E94" s="19"/>
      <c r="F94" s="2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 t="s">
        <v>16</v>
      </c>
      <c r="B95" s="26" t="s">
        <v>17</v>
      </c>
      <c r="C95" s="26" t="s">
        <v>18</v>
      </c>
      <c r="D95" s="26" t="s">
        <v>19</v>
      </c>
      <c r="E95" s="26" t="s">
        <v>20</v>
      </c>
      <c r="F95" s="27" t="s">
        <v>21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8" t="s">
        <v>22</v>
      </c>
      <c r="B96" s="29">
        <v>9.0</v>
      </c>
      <c r="C96" s="30" t="s">
        <v>23</v>
      </c>
      <c r="D96" s="31"/>
      <c r="E96" s="32">
        <f t="shared" ref="E96:E108" si="7">D96*B96</f>
        <v>0</v>
      </c>
      <c r="F96" s="3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4" t="s">
        <v>24</v>
      </c>
      <c r="B97" s="35">
        <v>4.0</v>
      </c>
      <c r="C97" s="36" t="s">
        <v>25</v>
      </c>
      <c r="D97" s="31"/>
      <c r="E97" s="32">
        <f t="shared" si="7"/>
        <v>0</v>
      </c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4" t="s">
        <v>26</v>
      </c>
      <c r="B98" s="35">
        <v>4.0</v>
      </c>
      <c r="C98" s="36" t="s">
        <v>27</v>
      </c>
      <c r="D98" s="31"/>
      <c r="E98" s="32">
        <f t="shared" si="7"/>
        <v>0</v>
      </c>
      <c r="F98" s="3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7" t="s">
        <v>28</v>
      </c>
      <c r="B99" s="35">
        <v>9.0</v>
      </c>
      <c r="C99" s="38" t="s">
        <v>29</v>
      </c>
      <c r="D99" s="31"/>
      <c r="E99" s="32">
        <f t="shared" si="7"/>
        <v>0</v>
      </c>
      <c r="F99" s="3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4" t="s">
        <v>30</v>
      </c>
      <c r="B100" s="35">
        <v>9.0</v>
      </c>
      <c r="C100" s="39" t="s">
        <v>31</v>
      </c>
      <c r="D100" s="31"/>
      <c r="E100" s="32">
        <f t="shared" si="7"/>
        <v>0</v>
      </c>
      <c r="F100" s="3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40" t="s">
        <v>32</v>
      </c>
      <c r="B101" s="29">
        <v>9.0</v>
      </c>
      <c r="C101" s="41" t="s">
        <v>33</v>
      </c>
      <c r="D101" s="31"/>
      <c r="E101" s="32">
        <f t="shared" si="7"/>
        <v>0</v>
      </c>
      <c r="F101" s="3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40" t="s">
        <v>34</v>
      </c>
      <c r="B102" s="29">
        <v>9.0</v>
      </c>
      <c r="C102" s="41" t="s">
        <v>35</v>
      </c>
      <c r="D102" s="31"/>
      <c r="E102" s="32">
        <f t="shared" si="7"/>
        <v>0</v>
      </c>
      <c r="F102" s="3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40" t="s">
        <v>36</v>
      </c>
      <c r="B103" s="29">
        <v>9.0</v>
      </c>
      <c r="C103" s="41" t="s">
        <v>37</v>
      </c>
      <c r="D103" s="31"/>
      <c r="E103" s="32">
        <f t="shared" si="7"/>
        <v>0</v>
      </c>
      <c r="F103" s="3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40" t="s">
        <v>38</v>
      </c>
      <c r="B104" s="29">
        <v>9.0</v>
      </c>
      <c r="C104" s="41" t="s">
        <v>39</v>
      </c>
      <c r="D104" s="31"/>
      <c r="E104" s="32">
        <f t="shared" si="7"/>
        <v>0</v>
      </c>
      <c r="F104" s="3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40"/>
      <c r="B105" s="29"/>
      <c r="C105" s="41"/>
      <c r="D105" s="31"/>
      <c r="E105" s="32">
        <f t="shared" si="7"/>
        <v>0</v>
      </c>
      <c r="F105" s="33"/>
      <c r="G105" s="3"/>
      <c r="H105" s="3"/>
      <c r="I105" s="6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0"/>
      <c r="B106" s="29"/>
      <c r="C106" s="41"/>
      <c r="D106" s="31"/>
      <c r="E106" s="32">
        <f t="shared" si="7"/>
        <v>0</v>
      </c>
      <c r="F106" s="33"/>
      <c r="G106" s="3"/>
      <c r="H106" s="3"/>
      <c r="I106" s="6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0"/>
      <c r="B107" s="29"/>
      <c r="C107" s="41"/>
      <c r="D107" s="31"/>
      <c r="E107" s="32">
        <f t="shared" si="7"/>
        <v>0</v>
      </c>
      <c r="F107" s="33"/>
      <c r="G107" s="3"/>
      <c r="H107" s="3"/>
      <c r="I107" s="6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40"/>
      <c r="B108" s="29"/>
      <c r="C108" s="41"/>
      <c r="D108" s="31"/>
      <c r="E108" s="32">
        <f t="shared" si="7"/>
        <v>0</v>
      </c>
      <c r="F108" s="3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45" t="s">
        <v>40</v>
      </c>
      <c r="B109" s="46"/>
      <c r="C109" s="46"/>
      <c r="D109" s="46"/>
      <c r="E109" s="46"/>
      <c r="F109" s="4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48" t="s">
        <v>41</v>
      </c>
      <c r="B110" s="29">
        <v>9.0</v>
      </c>
      <c r="C110" s="41" t="s">
        <v>23</v>
      </c>
      <c r="D110" s="49"/>
      <c r="E110" s="32">
        <f t="shared" ref="E110:E111" si="8">D110*B110</f>
        <v>0</v>
      </c>
      <c r="F110" s="3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8"/>
      <c r="B111" s="29"/>
      <c r="C111" s="30"/>
      <c r="D111" s="49"/>
      <c r="E111" s="32">
        <f t="shared" si="8"/>
        <v>0</v>
      </c>
      <c r="F111" s="3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45" t="s">
        <v>42</v>
      </c>
      <c r="B112" s="46"/>
      <c r="C112" s="46"/>
      <c r="D112" s="46"/>
      <c r="E112" s="46"/>
      <c r="F112" s="4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48" t="s">
        <v>43</v>
      </c>
      <c r="B113" s="29">
        <v>9.0</v>
      </c>
      <c r="C113" s="41" t="s">
        <v>23</v>
      </c>
      <c r="D113" s="49"/>
      <c r="E113" s="32">
        <f t="shared" ref="E113:E114" si="9">D113*B113</f>
        <v>0</v>
      </c>
      <c r="F113" s="3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50"/>
      <c r="B114" s="51"/>
      <c r="C114" s="52"/>
      <c r="D114" s="53"/>
      <c r="E114" s="54">
        <f t="shared" si="9"/>
        <v>0</v>
      </c>
      <c r="F114" s="5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56" t="s">
        <v>44</v>
      </c>
      <c r="E115" s="57">
        <f>SUMIFS(E96:E114,F96:F114,"Yes")</f>
        <v>0</v>
      </c>
      <c r="F115" s="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56" t="s">
        <v>45</v>
      </c>
      <c r="E116" s="57">
        <f>7.75%*E115</f>
        <v>0</v>
      </c>
      <c r="F116" s="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56" t="s">
        <v>46</v>
      </c>
      <c r="E117" s="58">
        <f t="array" ref="E117">SUMIFS(E96:E114,F96:F114,{"No",""})</f>
        <v>0</v>
      </c>
      <c r="F117" s="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59" t="s">
        <v>47</v>
      </c>
      <c r="B118" s="43"/>
      <c r="C118" s="43"/>
      <c r="D118" s="43"/>
      <c r="E118" s="60">
        <v>0.0</v>
      </c>
      <c r="F118" s="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56" t="s">
        <v>48</v>
      </c>
      <c r="E119" s="61">
        <f>SUM(E115:E118)</f>
        <v>0</v>
      </c>
      <c r="F119" s="7"/>
      <c r="G119" s="62" t="s">
        <v>53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"/>
      <c r="B120" s="5"/>
      <c r="C120" s="4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8"/>
      <c r="B121" s="8"/>
      <c r="C121" s="5"/>
      <c r="D121" s="5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8"/>
      <c r="B122" s="8"/>
      <c r="C122" s="5"/>
      <c r="D122" s="5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8"/>
      <c r="B123" s="8"/>
      <c r="C123" s="5"/>
      <c r="D123" s="5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8" t="s">
        <v>2</v>
      </c>
      <c r="C124" s="63"/>
      <c r="D124" s="10"/>
      <c r="E124" s="10"/>
      <c r="F124" s="1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11"/>
      <c r="B125" s="5"/>
      <c r="C125" s="5"/>
      <c r="D125" s="5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8" t="s">
        <v>5</v>
      </c>
      <c r="C126" s="63"/>
      <c r="D126" s="10"/>
      <c r="E126" s="10"/>
      <c r="F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8" t="s">
        <v>7</v>
      </c>
      <c r="C127" s="63"/>
      <c r="D127" s="10"/>
      <c r="E127" s="10"/>
      <c r="F127" s="1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8" t="s">
        <v>9</v>
      </c>
      <c r="C128" s="63"/>
      <c r="D128" s="10"/>
      <c r="E128" s="10"/>
      <c r="F128" s="1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11"/>
      <c r="B129" s="5"/>
      <c r="C129" s="5"/>
      <c r="D129" s="5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8" t="s">
        <v>12</v>
      </c>
      <c r="C130" s="64"/>
      <c r="D130" s="10"/>
      <c r="E130" s="10"/>
      <c r="F130" s="1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"/>
      <c r="B131" s="5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"/>
      <c r="B132" s="5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65" t="s">
        <v>54</v>
      </c>
      <c r="B133" s="66"/>
      <c r="C133" s="66"/>
      <c r="D133" s="66"/>
      <c r="E133" s="66"/>
      <c r="F133" s="6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4" t="s">
        <v>15</v>
      </c>
      <c r="B134" s="19"/>
      <c r="C134" s="19"/>
      <c r="D134" s="19"/>
      <c r="E134" s="19"/>
      <c r="F134" s="2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5" t="s">
        <v>16</v>
      </c>
      <c r="B135" s="26" t="s">
        <v>17</v>
      </c>
      <c r="C135" s="26" t="s">
        <v>18</v>
      </c>
      <c r="D135" s="26" t="s">
        <v>19</v>
      </c>
      <c r="E135" s="26" t="s">
        <v>20</v>
      </c>
      <c r="F135" s="27" t="s">
        <v>21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8" t="s">
        <v>22</v>
      </c>
      <c r="B136" s="29">
        <v>3.0</v>
      </c>
      <c r="C136" s="30" t="s">
        <v>23</v>
      </c>
      <c r="D136" s="31"/>
      <c r="E136" s="32">
        <f t="shared" ref="E136:E148" si="10">D136*B136</f>
        <v>0</v>
      </c>
      <c r="F136" s="3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4" t="s">
        <v>24</v>
      </c>
      <c r="B137" s="35">
        <v>1.0</v>
      </c>
      <c r="C137" s="36" t="s">
        <v>25</v>
      </c>
      <c r="D137" s="31"/>
      <c r="E137" s="32">
        <f t="shared" si="10"/>
        <v>0</v>
      </c>
      <c r="F137" s="3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4" t="s">
        <v>26</v>
      </c>
      <c r="B138" s="35">
        <v>1.0</v>
      </c>
      <c r="C138" s="36" t="s">
        <v>27</v>
      </c>
      <c r="D138" s="31"/>
      <c r="E138" s="32">
        <f t="shared" si="10"/>
        <v>0</v>
      </c>
      <c r="F138" s="3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7" t="s">
        <v>28</v>
      </c>
      <c r="B139" s="35">
        <v>3.0</v>
      </c>
      <c r="C139" s="38" t="s">
        <v>29</v>
      </c>
      <c r="D139" s="31"/>
      <c r="E139" s="32">
        <f t="shared" si="10"/>
        <v>0</v>
      </c>
      <c r="F139" s="3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4" t="s">
        <v>30</v>
      </c>
      <c r="B140" s="35">
        <v>3.0</v>
      </c>
      <c r="C140" s="39" t="s">
        <v>31</v>
      </c>
      <c r="D140" s="31"/>
      <c r="E140" s="32">
        <f t="shared" si="10"/>
        <v>0</v>
      </c>
      <c r="F140" s="3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40" t="s">
        <v>32</v>
      </c>
      <c r="B141" s="29">
        <v>3.0</v>
      </c>
      <c r="C141" s="41" t="s">
        <v>33</v>
      </c>
      <c r="D141" s="31"/>
      <c r="E141" s="32">
        <f t="shared" si="10"/>
        <v>0</v>
      </c>
      <c r="F141" s="3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40" t="s">
        <v>34</v>
      </c>
      <c r="B142" s="29">
        <v>3.0</v>
      </c>
      <c r="C142" s="41" t="s">
        <v>35</v>
      </c>
      <c r="D142" s="31"/>
      <c r="E142" s="32">
        <f t="shared" si="10"/>
        <v>0</v>
      </c>
      <c r="F142" s="3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40" t="s">
        <v>36</v>
      </c>
      <c r="B143" s="29">
        <v>3.0</v>
      </c>
      <c r="C143" s="41" t="s">
        <v>37</v>
      </c>
      <c r="D143" s="31"/>
      <c r="E143" s="32">
        <f t="shared" si="10"/>
        <v>0</v>
      </c>
      <c r="F143" s="3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40" t="s">
        <v>38</v>
      </c>
      <c r="B144" s="29">
        <v>3.0</v>
      </c>
      <c r="C144" s="41" t="s">
        <v>39</v>
      </c>
      <c r="D144" s="31"/>
      <c r="E144" s="32">
        <f t="shared" si="10"/>
        <v>0</v>
      </c>
      <c r="F144" s="3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40"/>
      <c r="B145" s="29"/>
      <c r="C145" s="41"/>
      <c r="D145" s="31"/>
      <c r="E145" s="32">
        <f t="shared" si="10"/>
        <v>0</v>
      </c>
      <c r="F145" s="3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40"/>
      <c r="B146" s="29"/>
      <c r="C146" s="41"/>
      <c r="D146" s="31"/>
      <c r="E146" s="32">
        <f t="shared" si="10"/>
        <v>0</v>
      </c>
      <c r="F146" s="3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40"/>
      <c r="B147" s="29"/>
      <c r="C147" s="41"/>
      <c r="D147" s="31"/>
      <c r="E147" s="32">
        <f t="shared" si="10"/>
        <v>0</v>
      </c>
      <c r="F147" s="3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40"/>
      <c r="B148" s="29"/>
      <c r="C148" s="41"/>
      <c r="D148" s="31"/>
      <c r="E148" s="32">
        <f t="shared" si="10"/>
        <v>0</v>
      </c>
      <c r="F148" s="3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45" t="s">
        <v>40</v>
      </c>
      <c r="B149" s="46"/>
      <c r="C149" s="46"/>
      <c r="D149" s="46"/>
      <c r="E149" s="46"/>
      <c r="F149" s="4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48" t="s">
        <v>41</v>
      </c>
      <c r="B150" s="29">
        <v>3.0</v>
      </c>
      <c r="C150" s="41" t="s">
        <v>23</v>
      </c>
      <c r="D150" s="49"/>
      <c r="E150" s="32">
        <f t="shared" ref="E150:E151" si="11">D150*B150</f>
        <v>0</v>
      </c>
      <c r="F150" s="3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8"/>
      <c r="B151" s="29"/>
      <c r="C151" s="30"/>
      <c r="D151" s="49"/>
      <c r="E151" s="32">
        <f t="shared" si="11"/>
        <v>0</v>
      </c>
      <c r="F151" s="3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45" t="s">
        <v>42</v>
      </c>
      <c r="B152" s="46"/>
      <c r="C152" s="46"/>
      <c r="D152" s="46"/>
      <c r="E152" s="46"/>
      <c r="F152" s="4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8" t="s">
        <v>43</v>
      </c>
      <c r="B153" s="29">
        <v>3.0</v>
      </c>
      <c r="C153" s="41" t="s">
        <v>23</v>
      </c>
      <c r="D153" s="49"/>
      <c r="E153" s="32">
        <f t="shared" ref="E153:E154" si="12">D153*B153</f>
        <v>0</v>
      </c>
      <c r="F153" s="3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0"/>
      <c r="B154" s="51"/>
      <c r="C154" s="52"/>
      <c r="D154" s="53"/>
      <c r="E154" s="54">
        <f t="shared" si="12"/>
        <v>0</v>
      </c>
      <c r="F154" s="5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6" t="s">
        <v>44</v>
      </c>
      <c r="E155" s="57">
        <f>SUMIFS(E136:E154,F136:F154,"Yes")</f>
        <v>0</v>
      </c>
      <c r="F155" s="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6" t="s">
        <v>45</v>
      </c>
      <c r="E156" s="57">
        <f>7.75%*E155</f>
        <v>0</v>
      </c>
      <c r="F156" s="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56" t="s">
        <v>46</v>
      </c>
      <c r="E157" s="58">
        <f t="array" ref="E157">SUMIFS(E136:E154,F136:F154,{"No",""})</f>
        <v>0</v>
      </c>
      <c r="F157" s="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59" t="s">
        <v>47</v>
      </c>
      <c r="B158" s="43"/>
      <c r="C158" s="43"/>
      <c r="D158" s="43"/>
      <c r="E158" s="60">
        <v>0.0</v>
      </c>
      <c r="F158" s="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56" t="s">
        <v>48</v>
      </c>
      <c r="E159" s="61">
        <f>SUM(E155:E158)</f>
        <v>0</v>
      </c>
      <c r="F159" s="7"/>
      <c r="G159" s="62" t="s">
        <v>55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69"/>
      <c r="B160" s="70"/>
      <c r="C160" s="17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69"/>
      <c r="B161" s="70"/>
      <c r="C161" s="17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8"/>
      <c r="B162" s="8"/>
      <c r="C162" s="5"/>
      <c r="D162" s="5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8"/>
      <c r="B163" s="8"/>
      <c r="C163" s="5"/>
      <c r="D163" s="5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8" t="s">
        <v>2</v>
      </c>
      <c r="C164" s="63"/>
      <c r="D164" s="10"/>
      <c r="E164" s="10"/>
      <c r="F164" s="1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11"/>
      <c r="B165" s="5"/>
      <c r="C165" s="5"/>
      <c r="D165" s="5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8" t="s">
        <v>5</v>
      </c>
      <c r="C166" s="63"/>
      <c r="D166" s="10"/>
      <c r="E166" s="10"/>
      <c r="F166" s="1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8" t="s">
        <v>7</v>
      </c>
      <c r="C167" s="63"/>
      <c r="D167" s="10"/>
      <c r="E167" s="10"/>
      <c r="F167" s="1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8" t="s">
        <v>9</v>
      </c>
      <c r="C168" s="63"/>
      <c r="D168" s="10"/>
      <c r="E168" s="10"/>
      <c r="F168" s="1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11"/>
      <c r="B169" s="5"/>
      <c r="C169" s="5"/>
      <c r="D169" s="5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8" t="s">
        <v>12</v>
      </c>
      <c r="C170" s="64"/>
      <c r="D170" s="10"/>
      <c r="E170" s="10"/>
      <c r="F170" s="1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4"/>
      <c r="B171" s="5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4"/>
      <c r="B172" s="5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65" t="s">
        <v>56</v>
      </c>
      <c r="B173" s="66"/>
      <c r="C173" s="66"/>
      <c r="D173" s="66"/>
      <c r="E173" s="66"/>
      <c r="F173" s="6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4" t="s">
        <v>15</v>
      </c>
      <c r="B174" s="19"/>
      <c r="C174" s="19"/>
      <c r="D174" s="19"/>
      <c r="E174" s="19"/>
      <c r="F174" s="2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5" t="s">
        <v>16</v>
      </c>
      <c r="B175" s="26" t="s">
        <v>17</v>
      </c>
      <c r="C175" s="26" t="s">
        <v>18</v>
      </c>
      <c r="D175" s="26" t="s">
        <v>19</v>
      </c>
      <c r="E175" s="26" t="s">
        <v>20</v>
      </c>
      <c r="F175" s="27" t="s">
        <v>21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8" t="s">
        <v>22</v>
      </c>
      <c r="B176" s="29">
        <v>6.0</v>
      </c>
      <c r="C176" s="30" t="s">
        <v>23</v>
      </c>
      <c r="D176" s="31"/>
      <c r="E176" s="32">
        <f t="shared" ref="E176:E188" si="13">D176*B176</f>
        <v>0</v>
      </c>
      <c r="F176" s="3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4" t="s">
        <v>24</v>
      </c>
      <c r="B177" s="35">
        <v>1.0</v>
      </c>
      <c r="C177" s="36" t="s">
        <v>25</v>
      </c>
      <c r="D177" s="31"/>
      <c r="E177" s="32">
        <f t="shared" si="13"/>
        <v>0</v>
      </c>
      <c r="F177" s="3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4" t="s">
        <v>26</v>
      </c>
      <c r="B178" s="35">
        <v>1.0</v>
      </c>
      <c r="C178" s="36" t="s">
        <v>27</v>
      </c>
      <c r="D178" s="31"/>
      <c r="E178" s="32">
        <f t="shared" si="13"/>
        <v>0</v>
      </c>
      <c r="F178" s="3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7" t="s">
        <v>28</v>
      </c>
      <c r="B179" s="35">
        <v>6.0</v>
      </c>
      <c r="C179" s="38" t="s">
        <v>29</v>
      </c>
      <c r="D179" s="31"/>
      <c r="E179" s="32">
        <f t="shared" si="13"/>
        <v>0</v>
      </c>
      <c r="F179" s="3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4" t="s">
        <v>30</v>
      </c>
      <c r="B180" s="35">
        <v>6.0</v>
      </c>
      <c r="C180" s="39" t="s">
        <v>31</v>
      </c>
      <c r="D180" s="31"/>
      <c r="E180" s="32">
        <f t="shared" si="13"/>
        <v>0</v>
      </c>
      <c r="F180" s="3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40" t="s">
        <v>32</v>
      </c>
      <c r="B181" s="29">
        <v>6.0</v>
      </c>
      <c r="C181" s="41" t="s">
        <v>33</v>
      </c>
      <c r="D181" s="31"/>
      <c r="E181" s="32">
        <f t="shared" si="13"/>
        <v>0</v>
      </c>
      <c r="F181" s="3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40" t="s">
        <v>34</v>
      </c>
      <c r="B182" s="29">
        <v>6.0</v>
      </c>
      <c r="C182" s="41" t="s">
        <v>35</v>
      </c>
      <c r="D182" s="31"/>
      <c r="E182" s="32">
        <f t="shared" si="13"/>
        <v>0</v>
      </c>
      <c r="F182" s="3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40" t="s">
        <v>36</v>
      </c>
      <c r="B183" s="29">
        <v>6.0</v>
      </c>
      <c r="C183" s="41" t="s">
        <v>37</v>
      </c>
      <c r="D183" s="31"/>
      <c r="E183" s="32">
        <f t="shared" si="13"/>
        <v>0</v>
      </c>
      <c r="F183" s="3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0" t="s">
        <v>38</v>
      </c>
      <c r="B184" s="29">
        <v>6.0</v>
      </c>
      <c r="C184" s="41" t="s">
        <v>39</v>
      </c>
      <c r="D184" s="31"/>
      <c r="E184" s="32">
        <f t="shared" si="13"/>
        <v>0</v>
      </c>
      <c r="F184" s="3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0"/>
      <c r="B185" s="29"/>
      <c r="C185" s="41"/>
      <c r="D185" s="31"/>
      <c r="E185" s="32">
        <f t="shared" si="13"/>
        <v>0</v>
      </c>
      <c r="F185" s="3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0"/>
      <c r="B186" s="29"/>
      <c r="C186" s="41"/>
      <c r="D186" s="31"/>
      <c r="E186" s="32">
        <f t="shared" si="13"/>
        <v>0</v>
      </c>
      <c r="F186" s="3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40"/>
      <c r="B187" s="29"/>
      <c r="C187" s="41"/>
      <c r="D187" s="31"/>
      <c r="E187" s="32">
        <f t="shared" si="13"/>
        <v>0</v>
      </c>
      <c r="F187" s="3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40"/>
      <c r="B188" s="29"/>
      <c r="C188" s="41"/>
      <c r="D188" s="31"/>
      <c r="E188" s="32">
        <f t="shared" si="13"/>
        <v>0</v>
      </c>
      <c r="F188" s="3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45" t="s">
        <v>40</v>
      </c>
      <c r="B189" s="46"/>
      <c r="C189" s="46"/>
      <c r="D189" s="46"/>
      <c r="E189" s="46"/>
      <c r="F189" s="4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48" t="s">
        <v>41</v>
      </c>
      <c r="B190" s="29">
        <v>6.0</v>
      </c>
      <c r="C190" s="41" t="s">
        <v>23</v>
      </c>
      <c r="D190" s="49"/>
      <c r="E190" s="32">
        <f t="shared" ref="E190:E191" si="14">D190*B190</f>
        <v>0</v>
      </c>
      <c r="F190" s="3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8"/>
      <c r="B191" s="29"/>
      <c r="C191" s="30"/>
      <c r="D191" s="49"/>
      <c r="E191" s="32">
        <f t="shared" si="14"/>
        <v>0</v>
      </c>
      <c r="F191" s="3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45" t="s">
        <v>42</v>
      </c>
      <c r="B192" s="46"/>
      <c r="C192" s="46"/>
      <c r="D192" s="46"/>
      <c r="E192" s="46"/>
      <c r="F192" s="4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48" t="s">
        <v>43</v>
      </c>
      <c r="B193" s="29">
        <v>6.0</v>
      </c>
      <c r="C193" s="41" t="s">
        <v>23</v>
      </c>
      <c r="D193" s="49"/>
      <c r="E193" s="32">
        <f t="shared" ref="E193:E194" si="15">D193*B193</f>
        <v>0</v>
      </c>
      <c r="F193" s="3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0"/>
      <c r="B194" s="51"/>
      <c r="C194" s="52"/>
      <c r="D194" s="53"/>
      <c r="E194" s="54">
        <f t="shared" si="15"/>
        <v>0</v>
      </c>
      <c r="F194" s="5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6" t="s">
        <v>44</v>
      </c>
      <c r="E195" s="57">
        <f>SUMIFS(E176:E194,F176:F194,"Yes")</f>
        <v>0</v>
      </c>
      <c r="F195" s="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6" t="s">
        <v>45</v>
      </c>
      <c r="E196" s="57">
        <f>7.75%*E195</f>
        <v>0</v>
      </c>
      <c r="F196" s="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56" t="s">
        <v>46</v>
      </c>
      <c r="E197" s="58">
        <f t="array" ref="E197">SUMIFS(E176:E194,F176:F194,{"No",""})</f>
        <v>0</v>
      </c>
      <c r="F197" s="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59" t="s">
        <v>47</v>
      </c>
      <c r="B198" s="43"/>
      <c r="C198" s="43"/>
      <c r="D198" s="43"/>
      <c r="E198" s="60">
        <v>0.0</v>
      </c>
      <c r="F198" s="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56" t="s">
        <v>48</v>
      </c>
      <c r="E199" s="61">
        <f>SUM(E195:E198)</f>
        <v>0</v>
      </c>
      <c r="F199" s="7"/>
      <c r="G199" s="62" t="s">
        <v>57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"/>
      <c r="B200" s="5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8"/>
      <c r="B201" s="8"/>
      <c r="C201" s="5"/>
      <c r="D201" s="5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8"/>
      <c r="B202" s="8"/>
      <c r="C202" s="5"/>
      <c r="D202" s="5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8"/>
      <c r="B203" s="8"/>
      <c r="C203" s="5"/>
      <c r="D203" s="5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8" t="s">
        <v>2</v>
      </c>
      <c r="C204" s="63"/>
      <c r="D204" s="10"/>
      <c r="E204" s="10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11"/>
      <c r="B205" s="5"/>
      <c r="C205" s="5"/>
      <c r="D205" s="5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8" t="s">
        <v>5</v>
      </c>
      <c r="C206" s="63"/>
      <c r="D206" s="10"/>
      <c r="E206" s="10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8" t="s">
        <v>7</v>
      </c>
      <c r="C207" s="63"/>
      <c r="D207" s="10"/>
      <c r="E207" s="10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8" t="s">
        <v>9</v>
      </c>
      <c r="C208" s="63"/>
      <c r="D208" s="10"/>
      <c r="E208" s="10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11"/>
      <c r="B209" s="5"/>
      <c r="C209" s="5"/>
      <c r="D209" s="5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8" t="s">
        <v>12</v>
      </c>
      <c r="C210" s="64"/>
      <c r="D210" s="10"/>
      <c r="E210" s="10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4"/>
      <c r="B211" s="5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4"/>
      <c r="B212" s="5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65" t="s">
        <v>58</v>
      </c>
      <c r="B213" s="66"/>
      <c r="C213" s="66"/>
      <c r="D213" s="66"/>
      <c r="E213" s="66"/>
      <c r="F213" s="6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4" t="s">
        <v>15</v>
      </c>
      <c r="B214" s="19"/>
      <c r="C214" s="19"/>
      <c r="D214" s="19"/>
      <c r="E214" s="19"/>
      <c r="F214" s="2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5" t="s">
        <v>16</v>
      </c>
      <c r="B215" s="26" t="s">
        <v>17</v>
      </c>
      <c r="C215" s="26" t="s">
        <v>18</v>
      </c>
      <c r="D215" s="26" t="s">
        <v>19</v>
      </c>
      <c r="E215" s="26" t="s">
        <v>20</v>
      </c>
      <c r="F215" s="27" t="s">
        <v>21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8" t="s">
        <v>22</v>
      </c>
      <c r="B216" s="29">
        <v>3.0</v>
      </c>
      <c r="C216" s="30" t="s">
        <v>23</v>
      </c>
      <c r="D216" s="31"/>
      <c r="E216" s="32">
        <f t="shared" ref="E216:E228" si="16">D216*B216</f>
        <v>0</v>
      </c>
      <c r="F216" s="3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4" t="s">
        <v>24</v>
      </c>
      <c r="B217" s="35">
        <v>1.0</v>
      </c>
      <c r="C217" s="36" t="s">
        <v>25</v>
      </c>
      <c r="D217" s="31"/>
      <c r="E217" s="32">
        <f t="shared" si="16"/>
        <v>0</v>
      </c>
      <c r="F217" s="3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4" t="s">
        <v>26</v>
      </c>
      <c r="B218" s="35">
        <v>1.0</v>
      </c>
      <c r="C218" s="36" t="s">
        <v>27</v>
      </c>
      <c r="D218" s="31"/>
      <c r="E218" s="32">
        <f t="shared" si="16"/>
        <v>0</v>
      </c>
      <c r="F218" s="3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7" t="s">
        <v>28</v>
      </c>
      <c r="B219" s="35">
        <v>3.0</v>
      </c>
      <c r="C219" s="38" t="s">
        <v>29</v>
      </c>
      <c r="D219" s="31"/>
      <c r="E219" s="32">
        <f t="shared" si="16"/>
        <v>0</v>
      </c>
      <c r="F219" s="3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4" t="s">
        <v>30</v>
      </c>
      <c r="B220" s="35">
        <v>3.0</v>
      </c>
      <c r="C220" s="39" t="s">
        <v>31</v>
      </c>
      <c r="D220" s="31"/>
      <c r="E220" s="32">
        <f t="shared" si="16"/>
        <v>0</v>
      </c>
      <c r="F220" s="3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0" t="s">
        <v>32</v>
      </c>
      <c r="B221" s="29">
        <v>3.0</v>
      </c>
      <c r="C221" s="41" t="s">
        <v>33</v>
      </c>
      <c r="D221" s="31"/>
      <c r="E221" s="32">
        <f t="shared" si="16"/>
        <v>0</v>
      </c>
      <c r="F221" s="3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0" t="s">
        <v>34</v>
      </c>
      <c r="B222" s="29">
        <v>3.0</v>
      </c>
      <c r="C222" s="41" t="s">
        <v>35</v>
      </c>
      <c r="D222" s="31"/>
      <c r="E222" s="32">
        <f t="shared" si="16"/>
        <v>0</v>
      </c>
      <c r="F222" s="3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40" t="s">
        <v>36</v>
      </c>
      <c r="B223" s="29">
        <v>3.0</v>
      </c>
      <c r="C223" s="41" t="s">
        <v>37</v>
      </c>
      <c r="D223" s="31"/>
      <c r="E223" s="32">
        <f t="shared" si="16"/>
        <v>0</v>
      </c>
      <c r="F223" s="3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40" t="s">
        <v>38</v>
      </c>
      <c r="B224" s="29">
        <v>3.0</v>
      </c>
      <c r="C224" s="41" t="s">
        <v>39</v>
      </c>
      <c r="D224" s="31"/>
      <c r="E224" s="32">
        <f t="shared" si="16"/>
        <v>0</v>
      </c>
      <c r="F224" s="3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40"/>
      <c r="B225" s="29"/>
      <c r="C225" s="41"/>
      <c r="D225" s="31"/>
      <c r="E225" s="32">
        <f t="shared" si="16"/>
        <v>0</v>
      </c>
      <c r="F225" s="3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40"/>
      <c r="B226" s="29"/>
      <c r="C226" s="41"/>
      <c r="D226" s="31"/>
      <c r="E226" s="32">
        <f t="shared" si="16"/>
        <v>0</v>
      </c>
      <c r="F226" s="3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40"/>
      <c r="B227" s="29"/>
      <c r="C227" s="41"/>
      <c r="D227" s="31"/>
      <c r="E227" s="32">
        <f t="shared" si="16"/>
        <v>0</v>
      </c>
      <c r="F227" s="3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40"/>
      <c r="B228" s="29"/>
      <c r="C228" s="41"/>
      <c r="D228" s="31"/>
      <c r="E228" s="32">
        <f t="shared" si="16"/>
        <v>0</v>
      </c>
      <c r="F228" s="3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45" t="s">
        <v>40</v>
      </c>
      <c r="B229" s="46"/>
      <c r="C229" s="46"/>
      <c r="D229" s="46"/>
      <c r="E229" s="46"/>
      <c r="F229" s="4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48" t="s">
        <v>41</v>
      </c>
      <c r="B230" s="29">
        <v>3.0</v>
      </c>
      <c r="C230" s="41" t="s">
        <v>23</v>
      </c>
      <c r="D230" s="49"/>
      <c r="E230" s="32">
        <f t="shared" ref="E230:E231" si="17">D230*B230</f>
        <v>0</v>
      </c>
      <c r="F230" s="3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8"/>
      <c r="B231" s="29"/>
      <c r="C231" s="30"/>
      <c r="D231" s="49"/>
      <c r="E231" s="32">
        <f t="shared" si="17"/>
        <v>0</v>
      </c>
      <c r="F231" s="3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45" t="s">
        <v>42</v>
      </c>
      <c r="B232" s="46"/>
      <c r="C232" s="46"/>
      <c r="D232" s="46"/>
      <c r="E232" s="46"/>
      <c r="F232" s="4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48" t="s">
        <v>43</v>
      </c>
      <c r="B233" s="29">
        <v>3.0</v>
      </c>
      <c r="C233" s="41" t="s">
        <v>23</v>
      </c>
      <c r="D233" s="49"/>
      <c r="E233" s="32">
        <f t="shared" ref="E233:E234" si="18">D233*B233</f>
        <v>0</v>
      </c>
      <c r="F233" s="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0"/>
      <c r="B234" s="51"/>
      <c r="C234" s="52"/>
      <c r="D234" s="53"/>
      <c r="E234" s="54">
        <f t="shared" si="18"/>
        <v>0</v>
      </c>
      <c r="F234" s="5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6" t="s">
        <v>44</v>
      </c>
      <c r="E235" s="57">
        <f>SUMIFS(E216:E234,F216:F234,"Yes")</f>
        <v>0</v>
      </c>
      <c r="F235" s="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56" t="s">
        <v>45</v>
      </c>
      <c r="E236" s="57">
        <f>7.75%*E235</f>
        <v>0</v>
      </c>
      <c r="F236" s="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56" t="s">
        <v>46</v>
      </c>
      <c r="E237" s="58">
        <f t="array" ref="E237">SUMIFS(E216:E234,F216:F234,{"No",""})</f>
        <v>0</v>
      </c>
      <c r="F237" s="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59" t="s">
        <v>47</v>
      </c>
      <c r="B238" s="43"/>
      <c r="C238" s="43"/>
      <c r="D238" s="43"/>
      <c r="E238" s="60">
        <v>0.0</v>
      </c>
      <c r="F238" s="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56" t="s">
        <v>48</v>
      </c>
      <c r="E239" s="61">
        <f>SUM(E235:E238)</f>
        <v>0</v>
      </c>
      <c r="F239" s="7"/>
      <c r="G239" s="62" t="s">
        <v>59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4"/>
      <c r="B240" s="5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8"/>
      <c r="B241" s="8"/>
      <c r="C241" s="5"/>
      <c r="D241" s="5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8"/>
      <c r="B242" s="8"/>
      <c r="C242" s="5"/>
      <c r="D242" s="5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8"/>
      <c r="B243" s="8"/>
      <c r="C243" s="5"/>
      <c r="D243" s="5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8" t="s">
        <v>2</v>
      </c>
      <c r="C244" s="63"/>
      <c r="D244" s="10"/>
      <c r="E244" s="10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11"/>
      <c r="B245" s="5"/>
      <c r="C245" s="5"/>
      <c r="D245" s="5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8" t="s">
        <v>5</v>
      </c>
      <c r="C246" s="63"/>
      <c r="D246" s="10"/>
      <c r="E246" s="10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8" t="s">
        <v>7</v>
      </c>
      <c r="C247" s="63"/>
      <c r="D247" s="10"/>
      <c r="E247" s="10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8" t="s">
        <v>9</v>
      </c>
      <c r="C248" s="63"/>
      <c r="D248" s="10"/>
      <c r="E248" s="10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11"/>
      <c r="B249" s="5"/>
      <c r="C249" s="5"/>
      <c r="D249" s="5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8" t="s">
        <v>12</v>
      </c>
      <c r="C250" s="64"/>
      <c r="D250" s="10"/>
      <c r="E250" s="10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4"/>
      <c r="B251" s="5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"/>
      <c r="B252" s="5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65" t="s">
        <v>60</v>
      </c>
      <c r="B253" s="66"/>
      <c r="C253" s="66"/>
      <c r="D253" s="66"/>
      <c r="E253" s="66"/>
      <c r="F253" s="6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4" t="s">
        <v>15</v>
      </c>
      <c r="B254" s="19"/>
      <c r="C254" s="19"/>
      <c r="D254" s="19"/>
      <c r="E254" s="19"/>
      <c r="F254" s="2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5" t="s">
        <v>16</v>
      </c>
      <c r="B255" s="26" t="s">
        <v>17</v>
      </c>
      <c r="C255" s="26" t="s">
        <v>18</v>
      </c>
      <c r="D255" s="26" t="s">
        <v>19</v>
      </c>
      <c r="E255" s="26" t="s">
        <v>20</v>
      </c>
      <c r="F255" s="27" t="s">
        <v>21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8" t="s">
        <v>22</v>
      </c>
      <c r="B256" s="29">
        <v>5.0</v>
      </c>
      <c r="C256" s="30" t="s">
        <v>23</v>
      </c>
      <c r="D256" s="31"/>
      <c r="E256" s="32">
        <f t="shared" ref="E256:E268" si="19">D256*B256</f>
        <v>0</v>
      </c>
      <c r="F256" s="3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4" t="s">
        <v>24</v>
      </c>
      <c r="B257" s="35">
        <v>1.0</v>
      </c>
      <c r="C257" s="36" t="s">
        <v>25</v>
      </c>
      <c r="D257" s="31"/>
      <c r="E257" s="32">
        <f t="shared" si="19"/>
        <v>0</v>
      </c>
      <c r="F257" s="3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4" t="s">
        <v>26</v>
      </c>
      <c r="B258" s="35">
        <v>1.0</v>
      </c>
      <c r="C258" s="36" t="s">
        <v>27</v>
      </c>
      <c r="D258" s="31"/>
      <c r="E258" s="32">
        <f t="shared" si="19"/>
        <v>0</v>
      </c>
      <c r="F258" s="3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7" t="s">
        <v>28</v>
      </c>
      <c r="B259" s="35">
        <v>5.0</v>
      </c>
      <c r="C259" s="38" t="s">
        <v>29</v>
      </c>
      <c r="D259" s="31"/>
      <c r="E259" s="32">
        <f t="shared" si="19"/>
        <v>0</v>
      </c>
      <c r="F259" s="3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4" t="s">
        <v>30</v>
      </c>
      <c r="B260" s="35">
        <v>5.0</v>
      </c>
      <c r="C260" s="39" t="s">
        <v>31</v>
      </c>
      <c r="D260" s="31"/>
      <c r="E260" s="32">
        <f t="shared" si="19"/>
        <v>0</v>
      </c>
      <c r="F260" s="3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0" t="s">
        <v>32</v>
      </c>
      <c r="B261" s="29">
        <v>5.0</v>
      </c>
      <c r="C261" s="41" t="s">
        <v>33</v>
      </c>
      <c r="D261" s="31"/>
      <c r="E261" s="32">
        <f t="shared" si="19"/>
        <v>0</v>
      </c>
      <c r="F261" s="3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0" t="s">
        <v>34</v>
      </c>
      <c r="B262" s="29">
        <v>5.0</v>
      </c>
      <c r="C262" s="41" t="s">
        <v>35</v>
      </c>
      <c r="D262" s="31"/>
      <c r="E262" s="32">
        <f t="shared" si="19"/>
        <v>0</v>
      </c>
      <c r="F262" s="3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0" t="s">
        <v>36</v>
      </c>
      <c r="B263" s="29">
        <v>5.0</v>
      </c>
      <c r="C263" s="41" t="s">
        <v>37</v>
      </c>
      <c r="D263" s="31"/>
      <c r="E263" s="32">
        <f t="shared" si="19"/>
        <v>0</v>
      </c>
      <c r="F263" s="3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0" t="s">
        <v>38</v>
      </c>
      <c r="B264" s="29">
        <v>5.0</v>
      </c>
      <c r="C264" s="41" t="s">
        <v>39</v>
      </c>
      <c r="D264" s="31"/>
      <c r="E264" s="32">
        <f t="shared" si="19"/>
        <v>0</v>
      </c>
      <c r="F264" s="3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40"/>
      <c r="B265" s="29"/>
      <c r="C265" s="41"/>
      <c r="D265" s="31"/>
      <c r="E265" s="32">
        <f t="shared" si="19"/>
        <v>0</v>
      </c>
      <c r="F265" s="3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0"/>
      <c r="B266" s="29"/>
      <c r="C266" s="41"/>
      <c r="D266" s="31"/>
      <c r="E266" s="32">
        <f t="shared" si="19"/>
        <v>0</v>
      </c>
      <c r="F266" s="3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40"/>
      <c r="B267" s="29"/>
      <c r="C267" s="41"/>
      <c r="D267" s="31"/>
      <c r="E267" s="32">
        <f t="shared" si="19"/>
        <v>0</v>
      </c>
      <c r="F267" s="3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40"/>
      <c r="B268" s="29"/>
      <c r="C268" s="41"/>
      <c r="D268" s="31"/>
      <c r="E268" s="32">
        <f t="shared" si="19"/>
        <v>0</v>
      </c>
      <c r="F268" s="3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45" t="s">
        <v>40</v>
      </c>
      <c r="B269" s="46"/>
      <c r="C269" s="46"/>
      <c r="D269" s="46"/>
      <c r="E269" s="46"/>
      <c r="F269" s="4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8" t="s">
        <v>41</v>
      </c>
      <c r="B270" s="29">
        <v>5.0</v>
      </c>
      <c r="C270" s="41" t="s">
        <v>23</v>
      </c>
      <c r="D270" s="49"/>
      <c r="E270" s="32">
        <f t="shared" ref="E270:E271" si="20">D270*B270</f>
        <v>0</v>
      </c>
      <c r="F270" s="3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8"/>
      <c r="B271" s="29"/>
      <c r="C271" s="30"/>
      <c r="D271" s="49"/>
      <c r="E271" s="32">
        <f t="shared" si="20"/>
        <v>0</v>
      </c>
      <c r="F271" s="3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45" t="s">
        <v>42</v>
      </c>
      <c r="B272" s="46"/>
      <c r="C272" s="46"/>
      <c r="D272" s="46"/>
      <c r="E272" s="46"/>
      <c r="F272" s="4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48" t="s">
        <v>43</v>
      </c>
      <c r="B273" s="29">
        <v>5.0</v>
      </c>
      <c r="C273" s="41" t="s">
        <v>23</v>
      </c>
      <c r="D273" s="49"/>
      <c r="E273" s="32">
        <f t="shared" ref="E273:E274" si="21">D273*B273</f>
        <v>0</v>
      </c>
      <c r="F273" s="3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50"/>
      <c r="B274" s="51"/>
      <c r="C274" s="52"/>
      <c r="D274" s="53"/>
      <c r="E274" s="54">
        <f t="shared" si="21"/>
        <v>0</v>
      </c>
      <c r="F274" s="5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56" t="s">
        <v>44</v>
      </c>
      <c r="E275" s="57">
        <f>SUMIFS(E256:E274,F256:F274,"Yes")</f>
        <v>0</v>
      </c>
      <c r="F275" s="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56" t="s">
        <v>45</v>
      </c>
      <c r="E276" s="57">
        <f>7.75%*E275</f>
        <v>0</v>
      </c>
      <c r="F276" s="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56" t="s">
        <v>46</v>
      </c>
      <c r="E277" s="58">
        <f t="array" ref="E277">SUMIFS(E256:E274,F256:F274,{"No",""})</f>
        <v>0</v>
      </c>
      <c r="F277" s="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59" t="s">
        <v>47</v>
      </c>
      <c r="B278" s="43"/>
      <c r="C278" s="43"/>
      <c r="D278" s="43"/>
      <c r="E278" s="60">
        <v>0.0</v>
      </c>
      <c r="F278" s="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56" t="s">
        <v>48</v>
      </c>
      <c r="E279" s="61">
        <f>SUM(E275:E278)</f>
        <v>0</v>
      </c>
      <c r="F279" s="7"/>
      <c r="G279" s="62" t="s">
        <v>61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4"/>
      <c r="B280" s="5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8"/>
      <c r="B281" s="8"/>
      <c r="C281" s="5"/>
      <c r="D281" s="5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8"/>
      <c r="B282" s="8"/>
      <c r="C282" s="5"/>
      <c r="D282" s="5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8"/>
      <c r="B283" s="8"/>
      <c r="C283" s="5"/>
      <c r="D283" s="5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8" t="s">
        <v>2</v>
      </c>
      <c r="C284" s="63"/>
      <c r="D284" s="10"/>
      <c r="E284" s="10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11"/>
      <c r="B285" s="5"/>
      <c r="C285" s="5"/>
      <c r="D285" s="5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8" t="s">
        <v>5</v>
      </c>
      <c r="C286" s="63"/>
      <c r="D286" s="10"/>
      <c r="E286" s="10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8" t="s">
        <v>7</v>
      </c>
      <c r="C287" s="63"/>
      <c r="D287" s="10"/>
      <c r="E287" s="10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8" t="s">
        <v>9</v>
      </c>
      <c r="C288" s="63"/>
      <c r="D288" s="10"/>
      <c r="E288" s="10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11"/>
      <c r="B289" s="5"/>
      <c r="C289" s="5"/>
      <c r="D289" s="5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8" t="s">
        <v>12</v>
      </c>
      <c r="C290" s="64"/>
      <c r="D290" s="10"/>
      <c r="E290" s="10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4"/>
      <c r="B291" s="5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4"/>
      <c r="B292" s="5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65" t="s">
        <v>62</v>
      </c>
      <c r="B293" s="66"/>
      <c r="C293" s="66"/>
      <c r="D293" s="66"/>
      <c r="E293" s="66"/>
      <c r="F293" s="6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4" t="s">
        <v>15</v>
      </c>
      <c r="B294" s="19"/>
      <c r="C294" s="19"/>
      <c r="D294" s="19"/>
      <c r="E294" s="19"/>
      <c r="F294" s="2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5" t="s">
        <v>16</v>
      </c>
      <c r="B295" s="26" t="s">
        <v>17</v>
      </c>
      <c r="C295" s="26" t="s">
        <v>18</v>
      </c>
      <c r="D295" s="26" t="s">
        <v>19</v>
      </c>
      <c r="E295" s="26" t="s">
        <v>20</v>
      </c>
      <c r="F295" s="27" t="s">
        <v>21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8" t="s">
        <v>22</v>
      </c>
      <c r="B296" s="29">
        <v>5.0</v>
      </c>
      <c r="C296" s="30" t="s">
        <v>23</v>
      </c>
      <c r="D296" s="31"/>
      <c r="E296" s="32">
        <f t="shared" ref="E296:E308" si="22">D296*B296</f>
        <v>0</v>
      </c>
      <c r="F296" s="3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4" t="s">
        <v>24</v>
      </c>
      <c r="B297" s="35">
        <v>1.0</v>
      </c>
      <c r="C297" s="36" t="s">
        <v>25</v>
      </c>
      <c r="D297" s="31"/>
      <c r="E297" s="32">
        <f t="shared" si="22"/>
        <v>0</v>
      </c>
      <c r="F297" s="3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4" t="s">
        <v>26</v>
      </c>
      <c r="B298" s="35">
        <v>1.0</v>
      </c>
      <c r="C298" s="36" t="s">
        <v>27</v>
      </c>
      <c r="D298" s="31"/>
      <c r="E298" s="32">
        <f t="shared" si="22"/>
        <v>0</v>
      </c>
      <c r="F298" s="3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7" t="s">
        <v>28</v>
      </c>
      <c r="B299" s="35">
        <v>5.0</v>
      </c>
      <c r="C299" s="38" t="s">
        <v>29</v>
      </c>
      <c r="D299" s="31"/>
      <c r="E299" s="32">
        <f t="shared" si="22"/>
        <v>0</v>
      </c>
      <c r="F299" s="3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4" t="s">
        <v>30</v>
      </c>
      <c r="B300" s="35">
        <v>5.0</v>
      </c>
      <c r="C300" s="39" t="s">
        <v>31</v>
      </c>
      <c r="D300" s="31"/>
      <c r="E300" s="32">
        <f t="shared" si="22"/>
        <v>0</v>
      </c>
      <c r="F300" s="3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40" t="s">
        <v>32</v>
      </c>
      <c r="B301" s="29">
        <v>5.0</v>
      </c>
      <c r="C301" s="41" t="s">
        <v>33</v>
      </c>
      <c r="D301" s="31"/>
      <c r="E301" s="32">
        <f t="shared" si="22"/>
        <v>0</v>
      </c>
      <c r="F301" s="3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40" t="s">
        <v>34</v>
      </c>
      <c r="B302" s="29">
        <v>5.0</v>
      </c>
      <c r="C302" s="41" t="s">
        <v>35</v>
      </c>
      <c r="D302" s="31"/>
      <c r="E302" s="32">
        <f t="shared" si="22"/>
        <v>0</v>
      </c>
      <c r="F302" s="3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40" t="s">
        <v>36</v>
      </c>
      <c r="B303" s="29">
        <v>5.0</v>
      </c>
      <c r="C303" s="41" t="s">
        <v>37</v>
      </c>
      <c r="D303" s="31"/>
      <c r="E303" s="32">
        <f t="shared" si="22"/>
        <v>0</v>
      </c>
      <c r="F303" s="3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40" t="s">
        <v>38</v>
      </c>
      <c r="B304" s="29">
        <v>5.0</v>
      </c>
      <c r="C304" s="41" t="s">
        <v>39</v>
      </c>
      <c r="D304" s="31"/>
      <c r="E304" s="32">
        <f t="shared" si="22"/>
        <v>0</v>
      </c>
      <c r="F304" s="3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40"/>
      <c r="B305" s="29"/>
      <c r="C305" s="41"/>
      <c r="D305" s="31"/>
      <c r="E305" s="32">
        <f t="shared" si="22"/>
        <v>0</v>
      </c>
      <c r="F305" s="3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40"/>
      <c r="B306" s="29"/>
      <c r="C306" s="41"/>
      <c r="D306" s="31"/>
      <c r="E306" s="32">
        <f t="shared" si="22"/>
        <v>0</v>
      </c>
      <c r="F306" s="3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40"/>
      <c r="B307" s="29"/>
      <c r="C307" s="41"/>
      <c r="D307" s="31"/>
      <c r="E307" s="32">
        <f t="shared" si="22"/>
        <v>0</v>
      </c>
      <c r="F307" s="3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40"/>
      <c r="B308" s="29"/>
      <c r="C308" s="41"/>
      <c r="D308" s="31"/>
      <c r="E308" s="32">
        <f t="shared" si="22"/>
        <v>0</v>
      </c>
      <c r="F308" s="3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45" t="s">
        <v>40</v>
      </c>
      <c r="B309" s="46"/>
      <c r="C309" s="46"/>
      <c r="D309" s="46"/>
      <c r="E309" s="46"/>
      <c r="F309" s="4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48" t="s">
        <v>41</v>
      </c>
      <c r="B310" s="29">
        <v>5.0</v>
      </c>
      <c r="C310" s="41" t="s">
        <v>23</v>
      </c>
      <c r="D310" s="49"/>
      <c r="E310" s="32">
        <f t="shared" ref="E310:E311" si="23">D310*B310</f>
        <v>0</v>
      </c>
      <c r="F310" s="3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8"/>
      <c r="B311" s="29"/>
      <c r="C311" s="30"/>
      <c r="D311" s="49"/>
      <c r="E311" s="32">
        <f t="shared" si="23"/>
        <v>0</v>
      </c>
      <c r="F311" s="3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5" t="s">
        <v>42</v>
      </c>
      <c r="B312" s="46"/>
      <c r="C312" s="46"/>
      <c r="D312" s="46"/>
      <c r="E312" s="46"/>
      <c r="F312" s="4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48" t="s">
        <v>43</v>
      </c>
      <c r="B313" s="29">
        <v>5.0</v>
      </c>
      <c r="C313" s="41" t="s">
        <v>23</v>
      </c>
      <c r="D313" s="49"/>
      <c r="E313" s="32">
        <f t="shared" ref="E313:E314" si="24">D313*B313</f>
        <v>0</v>
      </c>
      <c r="F313" s="3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0"/>
      <c r="B314" s="51"/>
      <c r="C314" s="52"/>
      <c r="D314" s="53"/>
      <c r="E314" s="54">
        <f t="shared" si="24"/>
        <v>0</v>
      </c>
      <c r="F314" s="5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56" t="s">
        <v>44</v>
      </c>
      <c r="E315" s="57">
        <f>SUMIFS(E296:E314,F296:F314,"Yes")</f>
        <v>0</v>
      </c>
      <c r="F315" s="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56" t="s">
        <v>45</v>
      </c>
      <c r="E316" s="57">
        <f>7.75%*E315</f>
        <v>0</v>
      </c>
      <c r="F316" s="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56" t="s">
        <v>46</v>
      </c>
      <c r="E317" s="58">
        <f t="array" ref="E317">SUMIFS(E296:E314,F296:F314,{"No",""})</f>
        <v>0</v>
      </c>
      <c r="F317" s="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59" t="s">
        <v>47</v>
      </c>
      <c r="B318" s="43"/>
      <c r="C318" s="43"/>
      <c r="D318" s="43"/>
      <c r="E318" s="60">
        <v>0.0</v>
      </c>
      <c r="F318" s="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56" t="s">
        <v>48</v>
      </c>
      <c r="E319" s="61">
        <f>SUM(E315:E318)</f>
        <v>0</v>
      </c>
      <c r="F319" s="7"/>
      <c r="G319" s="62" t="s">
        <v>63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4"/>
      <c r="B320" s="5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7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8"/>
      <c r="B321" s="8"/>
      <c r="C321" s="5"/>
      <c r="D321" s="5"/>
      <c r="E321" s="5"/>
      <c r="F321" s="3"/>
      <c r="G321" s="3"/>
      <c r="H321" s="3"/>
      <c r="I321" s="3"/>
      <c r="J321" s="3"/>
      <c r="K321" s="3"/>
      <c r="L321" s="3"/>
      <c r="M321" s="3"/>
      <c r="N321" s="7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8"/>
      <c r="B322" s="8"/>
      <c r="C322" s="5"/>
      <c r="D322" s="5"/>
      <c r="E322" s="5"/>
      <c r="F322" s="3"/>
      <c r="G322" s="3"/>
      <c r="H322" s="3"/>
      <c r="I322" s="3"/>
      <c r="J322" s="3"/>
      <c r="K322" s="3"/>
      <c r="L322" s="3"/>
      <c r="M322" s="3"/>
      <c r="N322" s="7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72"/>
      <c r="B323" s="72"/>
      <c r="C323" s="7"/>
      <c r="D323" s="7"/>
      <c r="E323" s="7"/>
      <c r="F323" s="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8" t="s">
        <v>2</v>
      </c>
      <c r="C324" s="63"/>
      <c r="D324" s="10"/>
      <c r="E324" s="10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11"/>
      <c r="B325" s="5"/>
      <c r="C325" s="5"/>
      <c r="D325" s="5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8" t="s">
        <v>5</v>
      </c>
      <c r="C326" s="63"/>
      <c r="D326" s="10"/>
      <c r="E326" s="10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8" t="s">
        <v>7</v>
      </c>
      <c r="C327" s="63"/>
      <c r="D327" s="10"/>
      <c r="E327" s="10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8" t="s">
        <v>9</v>
      </c>
      <c r="C328" s="63"/>
      <c r="D328" s="10"/>
      <c r="E328" s="10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11"/>
      <c r="B329" s="5"/>
      <c r="C329" s="5"/>
      <c r="D329" s="5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8" t="s">
        <v>12</v>
      </c>
      <c r="C330" s="64"/>
      <c r="D330" s="10"/>
      <c r="E330" s="10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"/>
      <c r="B331" s="5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"/>
      <c r="B332" s="5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65" t="s">
        <v>64</v>
      </c>
      <c r="B333" s="66"/>
      <c r="C333" s="66"/>
      <c r="D333" s="66"/>
      <c r="E333" s="66"/>
      <c r="F333" s="6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4" t="s">
        <v>15</v>
      </c>
      <c r="B334" s="19"/>
      <c r="C334" s="19"/>
      <c r="D334" s="19"/>
      <c r="E334" s="19"/>
      <c r="F334" s="2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5" t="s">
        <v>16</v>
      </c>
      <c r="B335" s="26" t="s">
        <v>17</v>
      </c>
      <c r="C335" s="26" t="s">
        <v>18</v>
      </c>
      <c r="D335" s="26" t="s">
        <v>19</v>
      </c>
      <c r="E335" s="26" t="s">
        <v>20</v>
      </c>
      <c r="F335" s="27" t="s">
        <v>21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8" t="s">
        <v>22</v>
      </c>
      <c r="B336" s="29">
        <v>26.0</v>
      </c>
      <c r="C336" s="30" t="s">
        <v>23</v>
      </c>
      <c r="D336" s="31"/>
      <c r="E336" s="32">
        <f t="shared" ref="E336:E393" si="25">D336*B336</f>
        <v>0</v>
      </c>
      <c r="F336" s="3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4" t="s">
        <v>65</v>
      </c>
      <c r="B337" s="35">
        <v>2.0</v>
      </c>
      <c r="C337" s="36" t="s">
        <v>66</v>
      </c>
      <c r="D337" s="31"/>
      <c r="E337" s="32">
        <f t="shared" si="25"/>
        <v>0</v>
      </c>
      <c r="F337" s="3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4" t="s">
        <v>67</v>
      </c>
      <c r="B338" s="35">
        <v>2.0</v>
      </c>
      <c r="C338" s="36" t="s">
        <v>68</v>
      </c>
      <c r="D338" s="31"/>
      <c r="E338" s="32">
        <f t="shared" si="25"/>
        <v>0</v>
      </c>
      <c r="F338" s="3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73" t="s">
        <v>24</v>
      </c>
      <c r="B339" s="35">
        <v>10.0</v>
      </c>
      <c r="C339" s="74" t="s">
        <v>25</v>
      </c>
      <c r="D339" s="31"/>
      <c r="E339" s="32">
        <f t="shared" si="25"/>
        <v>0</v>
      </c>
      <c r="F339" s="3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4" t="s">
        <v>26</v>
      </c>
      <c r="B340" s="35">
        <v>10.0</v>
      </c>
      <c r="C340" s="36" t="s">
        <v>27</v>
      </c>
      <c r="D340" s="31"/>
      <c r="E340" s="32">
        <f t="shared" si="25"/>
        <v>0</v>
      </c>
      <c r="F340" s="3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75" t="s">
        <v>28</v>
      </c>
      <c r="B341" s="29">
        <v>37.0</v>
      </c>
      <c r="C341" s="76" t="s">
        <v>29</v>
      </c>
      <c r="D341" s="31"/>
      <c r="E341" s="32">
        <f t="shared" si="25"/>
        <v>0</v>
      </c>
      <c r="F341" s="3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40" t="s">
        <v>30</v>
      </c>
      <c r="B342" s="29">
        <v>37.0</v>
      </c>
      <c r="C342" s="76" t="s">
        <v>31</v>
      </c>
      <c r="D342" s="31"/>
      <c r="E342" s="32">
        <f t="shared" si="25"/>
        <v>0</v>
      </c>
      <c r="F342" s="3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40" t="s">
        <v>32</v>
      </c>
      <c r="B343" s="29">
        <v>37.0</v>
      </c>
      <c r="C343" s="41" t="s">
        <v>33</v>
      </c>
      <c r="D343" s="31"/>
      <c r="E343" s="32">
        <f t="shared" si="25"/>
        <v>0</v>
      </c>
      <c r="F343" s="3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40" t="s">
        <v>34</v>
      </c>
      <c r="B344" s="29">
        <v>37.0</v>
      </c>
      <c r="C344" s="41" t="s">
        <v>35</v>
      </c>
      <c r="D344" s="31"/>
      <c r="E344" s="32">
        <f t="shared" si="25"/>
        <v>0</v>
      </c>
      <c r="F344" s="3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40" t="s">
        <v>36</v>
      </c>
      <c r="B345" s="29">
        <v>37.0</v>
      </c>
      <c r="C345" s="41" t="s">
        <v>37</v>
      </c>
      <c r="D345" s="31"/>
      <c r="E345" s="32">
        <f t="shared" si="25"/>
        <v>0</v>
      </c>
      <c r="F345" s="3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40" t="s">
        <v>38</v>
      </c>
      <c r="B346" s="29">
        <v>26.0</v>
      </c>
      <c r="C346" s="41" t="s">
        <v>39</v>
      </c>
      <c r="D346" s="31"/>
      <c r="E346" s="32">
        <f t="shared" si="25"/>
        <v>0</v>
      </c>
      <c r="F346" s="3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40" t="s">
        <v>69</v>
      </c>
      <c r="B347" s="29">
        <v>4.0</v>
      </c>
      <c r="C347" s="41" t="s">
        <v>70</v>
      </c>
      <c r="D347" s="31"/>
      <c r="E347" s="32">
        <f t="shared" si="25"/>
        <v>0</v>
      </c>
      <c r="F347" s="3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40" t="s">
        <v>71</v>
      </c>
      <c r="B348" s="29">
        <v>20.0</v>
      </c>
      <c r="C348" s="41" t="s">
        <v>72</v>
      </c>
      <c r="D348" s="31"/>
      <c r="E348" s="32">
        <f t="shared" si="25"/>
        <v>0</v>
      </c>
      <c r="F348" s="3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40" t="s">
        <v>73</v>
      </c>
      <c r="B349" s="29">
        <v>20.0</v>
      </c>
      <c r="C349" s="41" t="s">
        <v>74</v>
      </c>
      <c r="D349" s="31"/>
      <c r="E349" s="32">
        <f t="shared" si="25"/>
        <v>0</v>
      </c>
      <c r="F349" s="3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40" t="s">
        <v>75</v>
      </c>
      <c r="B350" s="29">
        <v>20.0</v>
      </c>
      <c r="C350" s="41" t="s">
        <v>76</v>
      </c>
      <c r="D350" s="31"/>
      <c r="E350" s="32">
        <f t="shared" si="25"/>
        <v>0</v>
      </c>
      <c r="F350" s="3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40" t="s">
        <v>77</v>
      </c>
      <c r="B351" s="29">
        <v>20.0</v>
      </c>
      <c r="C351" s="41" t="s">
        <v>78</v>
      </c>
      <c r="D351" s="31"/>
      <c r="E351" s="32">
        <f t="shared" si="25"/>
        <v>0</v>
      </c>
      <c r="F351" s="3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40" t="s">
        <v>79</v>
      </c>
      <c r="B352" s="29">
        <v>20.0</v>
      </c>
      <c r="C352" s="41" t="s">
        <v>80</v>
      </c>
      <c r="D352" s="31"/>
      <c r="E352" s="32">
        <f t="shared" si="25"/>
        <v>0</v>
      </c>
      <c r="F352" s="3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40" t="s">
        <v>81</v>
      </c>
      <c r="B353" s="29">
        <v>20.0</v>
      </c>
      <c r="C353" s="41" t="s">
        <v>82</v>
      </c>
      <c r="D353" s="31"/>
      <c r="E353" s="32">
        <f t="shared" si="25"/>
        <v>0</v>
      </c>
      <c r="F353" s="3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40" t="s">
        <v>83</v>
      </c>
      <c r="B354" s="29">
        <v>20.0</v>
      </c>
      <c r="C354" s="41" t="s">
        <v>84</v>
      </c>
      <c r="D354" s="31"/>
      <c r="E354" s="32">
        <f t="shared" si="25"/>
        <v>0</v>
      </c>
      <c r="F354" s="3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40" t="s">
        <v>85</v>
      </c>
      <c r="B355" s="29">
        <v>20.0</v>
      </c>
      <c r="C355" s="41" t="s">
        <v>86</v>
      </c>
      <c r="D355" s="31"/>
      <c r="E355" s="32">
        <f t="shared" si="25"/>
        <v>0</v>
      </c>
      <c r="F355" s="3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40" t="s">
        <v>87</v>
      </c>
      <c r="B356" s="29">
        <v>20.0</v>
      </c>
      <c r="C356" s="41" t="s">
        <v>88</v>
      </c>
      <c r="D356" s="31"/>
      <c r="E356" s="32">
        <f t="shared" si="25"/>
        <v>0</v>
      </c>
      <c r="F356" s="3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40" t="s">
        <v>89</v>
      </c>
      <c r="B357" s="29">
        <v>20.0</v>
      </c>
      <c r="C357" s="41" t="s">
        <v>90</v>
      </c>
      <c r="D357" s="31"/>
      <c r="E357" s="32">
        <f t="shared" si="25"/>
        <v>0</v>
      </c>
      <c r="F357" s="3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40" t="s">
        <v>91</v>
      </c>
      <c r="B358" s="29">
        <v>20.0</v>
      </c>
      <c r="C358" s="41" t="s">
        <v>92</v>
      </c>
      <c r="D358" s="31"/>
      <c r="E358" s="32">
        <f t="shared" si="25"/>
        <v>0</v>
      </c>
      <c r="F358" s="3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40" t="s">
        <v>93</v>
      </c>
      <c r="B359" s="29">
        <v>50.0</v>
      </c>
      <c r="C359" s="41" t="s">
        <v>94</v>
      </c>
      <c r="D359" s="31"/>
      <c r="E359" s="32">
        <f t="shared" si="25"/>
        <v>0</v>
      </c>
      <c r="F359" s="3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40" t="s">
        <v>95</v>
      </c>
      <c r="B360" s="29">
        <v>50.0</v>
      </c>
      <c r="C360" s="41" t="s">
        <v>96</v>
      </c>
      <c r="D360" s="31"/>
      <c r="E360" s="32">
        <f t="shared" si="25"/>
        <v>0</v>
      </c>
      <c r="F360" s="33"/>
      <c r="G360" s="3"/>
      <c r="H360" s="3"/>
      <c r="I360" s="3"/>
      <c r="J360" s="3"/>
      <c r="K360" s="3"/>
      <c r="L360" s="3"/>
      <c r="M360" s="3"/>
      <c r="N360" s="77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40" t="s">
        <v>97</v>
      </c>
      <c r="B361" s="29">
        <v>200.0</v>
      </c>
      <c r="C361" s="41" t="s">
        <v>98</v>
      </c>
      <c r="D361" s="31"/>
      <c r="E361" s="32">
        <f t="shared" si="25"/>
        <v>0</v>
      </c>
      <c r="F361" s="33"/>
      <c r="G361" s="3"/>
      <c r="H361" s="3"/>
      <c r="I361" s="3"/>
      <c r="J361" s="3"/>
      <c r="K361" s="3"/>
      <c r="L361" s="3"/>
      <c r="M361" s="3"/>
      <c r="N361" s="78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40" t="s">
        <v>99</v>
      </c>
      <c r="B362" s="29">
        <v>200.0</v>
      </c>
      <c r="C362" s="41" t="s">
        <v>100</v>
      </c>
      <c r="D362" s="31"/>
      <c r="E362" s="32">
        <f t="shared" si="25"/>
        <v>0</v>
      </c>
      <c r="F362" s="33"/>
      <c r="G362" s="3"/>
      <c r="H362" s="3"/>
      <c r="I362" s="3"/>
      <c r="J362" s="3"/>
      <c r="K362" s="3"/>
      <c r="L362" s="3"/>
      <c r="M362" s="3"/>
      <c r="N362" s="78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40" t="s">
        <v>101</v>
      </c>
      <c r="B363" s="29">
        <v>200.0</v>
      </c>
      <c r="C363" s="41" t="s">
        <v>102</v>
      </c>
      <c r="D363" s="31"/>
      <c r="E363" s="32">
        <f t="shared" si="25"/>
        <v>0</v>
      </c>
      <c r="F363" s="3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40" t="s">
        <v>103</v>
      </c>
      <c r="B364" s="29">
        <v>200.0</v>
      </c>
      <c r="C364" s="41" t="s">
        <v>104</v>
      </c>
      <c r="D364" s="31"/>
      <c r="E364" s="32">
        <f t="shared" si="25"/>
        <v>0</v>
      </c>
      <c r="F364" s="3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40" t="s">
        <v>105</v>
      </c>
      <c r="B365" s="29">
        <v>200.0</v>
      </c>
      <c r="C365" s="41" t="s">
        <v>106</v>
      </c>
      <c r="D365" s="31"/>
      <c r="E365" s="32">
        <f t="shared" si="25"/>
        <v>0</v>
      </c>
      <c r="F365" s="3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40" t="s">
        <v>107</v>
      </c>
      <c r="B366" s="29">
        <v>200.0</v>
      </c>
      <c r="C366" s="41" t="s">
        <v>108</v>
      </c>
      <c r="D366" s="31"/>
      <c r="E366" s="32">
        <f t="shared" si="25"/>
        <v>0</v>
      </c>
      <c r="F366" s="3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40" t="s">
        <v>109</v>
      </c>
      <c r="B367" s="29">
        <v>200.0</v>
      </c>
      <c r="C367" s="41" t="s">
        <v>110</v>
      </c>
      <c r="D367" s="31"/>
      <c r="E367" s="32">
        <f t="shared" si="25"/>
        <v>0</v>
      </c>
      <c r="F367" s="3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40" t="s">
        <v>111</v>
      </c>
      <c r="B368" s="29">
        <v>200.0</v>
      </c>
      <c r="C368" s="41" t="s">
        <v>112</v>
      </c>
      <c r="D368" s="31"/>
      <c r="E368" s="32">
        <f t="shared" si="25"/>
        <v>0</v>
      </c>
      <c r="F368" s="3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40" t="s">
        <v>113</v>
      </c>
      <c r="B369" s="29">
        <v>200.0</v>
      </c>
      <c r="C369" s="41" t="s">
        <v>114</v>
      </c>
      <c r="D369" s="31"/>
      <c r="E369" s="32">
        <f t="shared" si="25"/>
        <v>0</v>
      </c>
      <c r="F369" s="3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40" t="s">
        <v>115</v>
      </c>
      <c r="B370" s="29">
        <v>200.0</v>
      </c>
      <c r="C370" s="41" t="s">
        <v>116</v>
      </c>
      <c r="D370" s="31"/>
      <c r="E370" s="32">
        <f t="shared" si="25"/>
        <v>0</v>
      </c>
      <c r="F370" s="3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40" t="s">
        <v>117</v>
      </c>
      <c r="B371" s="29">
        <v>200.0</v>
      </c>
      <c r="C371" s="41" t="s">
        <v>118</v>
      </c>
      <c r="D371" s="31"/>
      <c r="E371" s="32">
        <f t="shared" si="25"/>
        <v>0</v>
      </c>
      <c r="F371" s="3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0" t="s">
        <v>119</v>
      </c>
      <c r="B372" s="29">
        <v>200.0</v>
      </c>
      <c r="C372" s="41" t="s">
        <v>120</v>
      </c>
      <c r="D372" s="31"/>
      <c r="E372" s="32">
        <f t="shared" si="25"/>
        <v>0</v>
      </c>
      <c r="F372" s="3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40" t="s">
        <v>121</v>
      </c>
      <c r="B373" s="29">
        <v>200.0</v>
      </c>
      <c r="C373" s="41" t="s">
        <v>122</v>
      </c>
      <c r="D373" s="31"/>
      <c r="E373" s="32">
        <f t="shared" si="25"/>
        <v>0</v>
      </c>
      <c r="F373" s="3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40" t="s">
        <v>123</v>
      </c>
      <c r="B374" s="29">
        <v>200.0</v>
      </c>
      <c r="C374" s="41" t="s">
        <v>124</v>
      </c>
      <c r="D374" s="31"/>
      <c r="E374" s="32">
        <f t="shared" si="25"/>
        <v>0</v>
      </c>
      <c r="F374" s="3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40" t="s">
        <v>125</v>
      </c>
      <c r="B375" s="29">
        <v>200.0</v>
      </c>
      <c r="C375" s="41" t="s">
        <v>126</v>
      </c>
      <c r="D375" s="31"/>
      <c r="E375" s="32">
        <f t="shared" si="25"/>
        <v>0</v>
      </c>
      <c r="F375" s="3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40" t="s">
        <v>127</v>
      </c>
      <c r="B376" s="29">
        <v>200.0</v>
      </c>
      <c r="C376" s="41" t="s">
        <v>128</v>
      </c>
      <c r="D376" s="31"/>
      <c r="E376" s="32">
        <f t="shared" si="25"/>
        <v>0</v>
      </c>
      <c r="F376" s="3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0" t="s">
        <v>129</v>
      </c>
      <c r="B377" s="29">
        <v>200.0</v>
      </c>
      <c r="C377" s="41" t="s">
        <v>130</v>
      </c>
      <c r="D377" s="31"/>
      <c r="E377" s="32">
        <f t="shared" si="25"/>
        <v>0</v>
      </c>
      <c r="F377" s="3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0" t="s">
        <v>131</v>
      </c>
      <c r="B378" s="29">
        <v>200.0</v>
      </c>
      <c r="C378" s="41" t="s">
        <v>132</v>
      </c>
      <c r="D378" s="31"/>
      <c r="E378" s="32">
        <f t="shared" si="25"/>
        <v>0</v>
      </c>
      <c r="F378" s="3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40" t="s">
        <v>133</v>
      </c>
      <c r="B379" s="29">
        <v>200.0</v>
      </c>
      <c r="C379" s="41" t="s">
        <v>134</v>
      </c>
      <c r="D379" s="31"/>
      <c r="E379" s="32">
        <f t="shared" si="25"/>
        <v>0</v>
      </c>
      <c r="F379" s="3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40" t="s">
        <v>135</v>
      </c>
      <c r="B380" s="29">
        <v>200.0</v>
      </c>
      <c r="C380" s="41" t="s">
        <v>136</v>
      </c>
      <c r="D380" s="31"/>
      <c r="E380" s="32">
        <f t="shared" si="25"/>
        <v>0</v>
      </c>
      <c r="F380" s="3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40" t="s">
        <v>137</v>
      </c>
      <c r="B381" s="29">
        <v>200.0</v>
      </c>
      <c r="C381" s="41" t="s">
        <v>138</v>
      </c>
      <c r="D381" s="31"/>
      <c r="E381" s="32">
        <f t="shared" si="25"/>
        <v>0</v>
      </c>
      <c r="F381" s="3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40" t="s">
        <v>139</v>
      </c>
      <c r="B382" s="29">
        <v>200.0</v>
      </c>
      <c r="C382" s="41" t="s">
        <v>140</v>
      </c>
      <c r="D382" s="31"/>
      <c r="E382" s="32">
        <f t="shared" si="25"/>
        <v>0</v>
      </c>
      <c r="F382" s="3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0" t="s">
        <v>141</v>
      </c>
      <c r="B383" s="29">
        <v>200.0</v>
      </c>
      <c r="C383" s="41" t="s">
        <v>142</v>
      </c>
      <c r="D383" s="31"/>
      <c r="E383" s="32">
        <f t="shared" si="25"/>
        <v>0</v>
      </c>
      <c r="F383" s="3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40" t="s">
        <v>143</v>
      </c>
      <c r="B384" s="29">
        <v>200.0</v>
      </c>
      <c r="C384" s="41" t="s">
        <v>144</v>
      </c>
      <c r="D384" s="31"/>
      <c r="E384" s="32">
        <f t="shared" si="25"/>
        <v>0</v>
      </c>
      <c r="F384" s="3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40" t="s">
        <v>145</v>
      </c>
      <c r="B385" s="29">
        <v>200.0</v>
      </c>
      <c r="C385" s="41" t="s">
        <v>146</v>
      </c>
      <c r="D385" s="31"/>
      <c r="E385" s="32">
        <f t="shared" si="25"/>
        <v>0</v>
      </c>
      <c r="F385" s="3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40" t="s">
        <v>147</v>
      </c>
      <c r="B386" s="29">
        <v>200.0</v>
      </c>
      <c r="C386" s="41" t="s">
        <v>148</v>
      </c>
      <c r="D386" s="31"/>
      <c r="E386" s="32">
        <f t="shared" si="25"/>
        <v>0</v>
      </c>
      <c r="F386" s="3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40" t="s">
        <v>149</v>
      </c>
      <c r="B387" s="29">
        <v>200.0</v>
      </c>
      <c r="C387" s="41" t="s">
        <v>150</v>
      </c>
      <c r="D387" s="31"/>
      <c r="E387" s="32">
        <f t="shared" si="25"/>
        <v>0</v>
      </c>
      <c r="F387" s="3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40" t="s">
        <v>151</v>
      </c>
      <c r="B388" s="29">
        <v>200.0</v>
      </c>
      <c r="C388" s="41" t="s">
        <v>152</v>
      </c>
      <c r="D388" s="31"/>
      <c r="E388" s="32">
        <f t="shared" si="25"/>
        <v>0</v>
      </c>
      <c r="F388" s="3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0" t="s">
        <v>153</v>
      </c>
      <c r="B389" s="29">
        <v>200.0</v>
      </c>
      <c r="C389" s="41" t="s">
        <v>154</v>
      </c>
      <c r="D389" s="31"/>
      <c r="E389" s="32">
        <f t="shared" si="25"/>
        <v>0</v>
      </c>
      <c r="F389" s="3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0" t="s">
        <v>155</v>
      </c>
      <c r="B390" s="29">
        <v>200.0</v>
      </c>
      <c r="C390" s="41" t="s">
        <v>156</v>
      </c>
      <c r="D390" s="31"/>
      <c r="E390" s="32">
        <f t="shared" si="25"/>
        <v>0</v>
      </c>
      <c r="F390" s="3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0"/>
      <c r="B391" s="29"/>
      <c r="C391" s="41"/>
      <c r="D391" s="31"/>
      <c r="E391" s="32">
        <f t="shared" si="25"/>
        <v>0</v>
      </c>
      <c r="F391" s="3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40"/>
      <c r="B392" s="29"/>
      <c r="C392" s="41"/>
      <c r="D392" s="31"/>
      <c r="E392" s="32">
        <f t="shared" si="25"/>
        <v>0</v>
      </c>
      <c r="F392" s="3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40"/>
      <c r="B393" s="29"/>
      <c r="C393" s="41"/>
      <c r="D393" s="31"/>
      <c r="E393" s="32">
        <f t="shared" si="25"/>
        <v>0</v>
      </c>
      <c r="F393" s="3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45" t="s">
        <v>40</v>
      </c>
      <c r="B394" s="46"/>
      <c r="C394" s="46"/>
      <c r="D394" s="46"/>
      <c r="E394" s="46"/>
      <c r="F394" s="4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8" t="s">
        <v>41</v>
      </c>
      <c r="B395" s="29">
        <v>26.0</v>
      </c>
      <c r="C395" s="41" t="s">
        <v>23</v>
      </c>
      <c r="D395" s="49"/>
      <c r="E395" s="32">
        <f>D395*B395</f>
        <v>0</v>
      </c>
      <c r="F395" s="3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8" t="s">
        <v>157</v>
      </c>
      <c r="B396" s="29">
        <v>2.0</v>
      </c>
      <c r="C396" s="41" t="s">
        <v>66</v>
      </c>
      <c r="D396" s="49"/>
      <c r="E396" s="32"/>
      <c r="F396" s="3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8" t="s">
        <v>158</v>
      </c>
      <c r="B397" s="29">
        <v>2.0</v>
      </c>
      <c r="C397" s="41" t="s">
        <v>68</v>
      </c>
      <c r="D397" s="49"/>
      <c r="E397" s="32"/>
      <c r="F397" s="3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48"/>
      <c r="B398" s="29"/>
      <c r="C398" s="41"/>
      <c r="D398" s="49"/>
      <c r="E398" s="32"/>
      <c r="F398" s="3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8"/>
      <c r="B399" s="29"/>
      <c r="C399" s="30"/>
      <c r="D399" s="49"/>
      <c r="E399" s="32">
        <f>D399*B399</f>
        <v>0</v>
      </c>
      <c r="F399" s="3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45" t="s">
        <v>42</v>
      </c>
      <c r="B400" s="46"/>
      <c r="C400" s="46"/>
      <c r="D400" s="46"/>
      <c r="E400" s="46"/>
      <c r="F400" s="4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8" t="s">
        <v>43</v>
      </c>
      <c r="B401" s="29">
        <v>26.0</v>
      </c>
      <c r="C401" s="41" t="s">
        <v>23</v>
      </c>
      <c r="D401" s="49"/>
      <c r="E401" s="32">
        <f>D401*B401</f>
        <v>0</v>
      </c>
      <c r="F401" s="3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48" t="s">
        <v>159</v>
      </c>
      <c r="B402" s="29">
        <v>2.0</v>
      </c>
      <c r="C402" s="41" t="s">
        <v>66</v>
      </c>
      <c r="D402" s="49"/>
      <c r="E402" s="32"/>
      <c r="F402" s="3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48" t="s">
        <v>160</v>
      </c>
      <c r="B403" s="29">
        <v>2.0</v>
      </c>
      <c r="C403" s="41" t="s">
        <v>68</v>
      </c>
      <c r="D403" s="49"/>
      <c r="E403" s="32"/>
      <c r="F403" s="3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48"/>
      <c r="B404" s="29"/>
      <c r="C404" s="41"/>
      <c r="D404" s="49"/>
      <c r="E404" s="32"/>
      <c r="F404" s="3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50"/>
      <c r="B405" s="51"/>
      <c r="C405" s="52"/>
      <c r="D405" s="53"/>
      <c r="E405" s="54">
        <f>D405*B405</f>
        <v>0</v>
      </c>
      <c r="F405" s="5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56" t="s">
        <v>44</v>
      </c>
      <c r="E406" s="57">
        <f>SUMIFS(E336:E405,F336:F405,"Yes")</f>
        <v>0</v>
      </c>
      <c r="F406" s="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56" t="s">
        <v>45</v>
      </c>
      <c r="E407" s="57">
        <f>7.75%*E406</f>
        <v>0</v>
      </c>
      <c r="F407" s="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56" t="s">
        <v>46</v>
      </c>
      <c r="E408" s="58">
        <f t="array" ref="E408">SUMIFS(E336:E405,F336:F405,{"No",""})</f>
        <v>0</v>
      </c>
      <c r="F408" s="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59" t="s">
        <v>47</v>
      </c>
      <c r="B409" s="43"/>
      <c r="C409" s="43"/>
      <c r="D409" s="43"/>
      <c r="E409" s="60">
        <v>0.0</v>
      </c>
      <c r="F409" s="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56" t="s">
        <v>48</v>
      </c>
      <c r="E410" s="61">
        <f>SUM(E406:E409)</f>
        <v>0</v>
      </c>
      <c r="F410" s="7"/>
      <c r="G410" s="62" t="s">
        <v>161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69"/>
      <c r="B411" s="70"/>
      <c r="C411" s="17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69"/>
      <c r="B412" s="70"/>
      <c r="C412" s="17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69"/>
      <c r="B413" s="70"/>
      <c r="C413" s="17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69"/>
      <c r="B414" s="70"/>
      <c r="C414" s="17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8" t="s">
        <v>2</v>
      </c>
      <c r="C415" s="63"/>
      <c r="D415" s="10"/>
      <c r="E415" s="10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11"/>
      <c r="B416" s="5"/>
      <c r="C416" s="5"/>
      <c r="D416" s="5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8" t="s">
        <v>5</v>
      </c>
      <c r="C417" s="63"/>
      <c r="D417" s="10"/>
      <c r="E417" s="10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8" t="s">
        <v>7</v>
      </c>
      <c r="C418" s="63"/>
      <c r="D418" s="10"/>
      <c r="E418" s="10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8" t="s">
        <v>9</v>
      </c>
      <c r="C419" s="63"/>
      <c r="D419" s="10"/>
      <c r="E419" s="10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11"/>
      <c r="B420" s="5"/>
      <c r="C420" s="5"/>
      <c r="D420" s="5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8" t="s">
        <v>12</v>
      </c>
      <c r="C421" s="64"/>
      <c r="D421" s="10"/>
      <c r="E421" s="10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4"/>
      <c r="B422" s="5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4"/>
      <c r="B423" s="5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65" t="s">
        <v>162</v>
      </c>
      <c r="B424" s="66"/>
      <c r="C424" s="66"/>
      <c r="D424" s="66"/>
      <c r="E424" s="66"/>
      <c r="F424" s="6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4" t="s">
        <v>15</v>
      </c>
      <c r="B425" s="19"/>
      <c r="C425" s="19"/>
      <c r="D425" s="19"/>
      <c r="E425" s="19"/>
      <c r="F425" s="2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5" t="s">
        <v>16</v>
      </c>
      <c r="B426" s="26" t="s">
        <v>17</v>
      </c>
      <c r="C426" s="26" t="s">
        <v>18</v>
      </c>
      <c r="D426" s="26" t="s">
        <v>19</v>
      </c>
      <c r="E426" s="26" t="s">
        <v>20</v>
      </c>
      <c r="F426" s="27" t="s">
        <v>21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8" t="s">
        <v>22</v>
      </c>
      <c r="B427" s="29">
        <v>8.0</v>
      </c>
      <c r="C427" s="30" t="s">
        <v>23</v>
      </c>
      <c r="D427" s="31"/>
      <c r="E427" s="32">
        <f t="shared" ref="E427:E439" si="26">D427*B427</f>
        <v>0</v>
      </c>
      <c r="F427" s="3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4" t="s">
        <v>24</v>
      </c>
      <c r="B428" s="35">
        <v>1.0</v>
      </c>
      <c r="C428" s="36" t="s">
        <v>25</v>
      </c>
      <c r="D428" s="31"/>
      <c r="E428" s="32">
        <f t="shared" si="26"/>
        <v>0</v>
      </c>
      <c r="F428" s="3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4" t="s">
        <v>26</v>
      </c>
      <c r="B429" s="35">
        <v>1.0</v>
      </c>
      <c r="C429" s="36" t="s">
        <v>27</v>
      </c>
      <c r="D429" s="31"/>
      <c r="E429" s="32">
        <f t="shared" si="26"/>
        <v>0</v>
      </c>
      <c r="F429" s="3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7" t="s">
        <v>28</v>
      </c>
      <c r="B430" s="35">
        <v>8.0</v>
      </c>
      <c r="C430" s="38" t="s">
        <v>29</v>
      </c>
      <c r="D430" s="31"/>
      <c r="E430" s="32">
        <f t="shared" si="26"/>
        <v>0</v>
      </c>
      <c r="F430" s="3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4" t="s">
        <v>30</v>
      </c>
      <c r="B431" s="35">
        <v>8.0</v>
      </c>
      <c r="C431" s="39" t="s">
        <v>31</v>
      </c>
      <c r="D431" s="31"/>
      <c r="E431" s="32">
        <f t="shared" si="26"/>
        <v>0</v>
      </c>
      <c r="F431" s="3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40" t="s">
        <v>32</v>
      </c>
      <c r="B432" s="29">
        <v>8.0</v>
      </c>
      <c r="C432" s="41" t="s">
        <v>33</v>
      </c>
      <c r="D432" s="31"/>
      <c r="E432" s="32">
        <f t="shared" si="26"/>
        <v>0</v>
      </c>
      <c r="F432" s="3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40" t="s">
        <v>34</v>
      </c>
      <c r="B433" s="29">
        <v>8.0</v>
      </c>
      <c r="C433" s="41" t="s">
        <v>35</v>
      </c>
      <c r="D433" s="31"/>
      <c r="E433" s="32">
        <f t="shared" si="26"/>
        <v>0</v>
      </c>
      <c r="F433" s="3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40" t="s">
        <v>36</v>
      </c>
      <c r="B434" s="29">
        <v>8.0</v>
      </c>
      <c r="C434" s="41" t="s">
        <v>37</v>
      </c>
      <c r="D434" s="31"/>
      <c r="E434" s="32">
        <f t="shared" si="26"/>
        <v>0</v>
      </c>
      <c r="F434" s="3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40" t="s">
        <v>38</v>
      </c>
      <c r="B435" s="29">
        <v>8.0</v>
      </c>
      <c r="C435" s="41" t="s">
        <v>39</v>
      </c>
      <c r="D435" s="31"/>
      <c r="E435" s="32">
        <f t="shared" si="26"/>
        <v>0</v>
      </c>
      <c r="F435" s="3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40"/>
      <c r="B436" s="29"/>
      <c r="C436" s="41"/>
      <c r="D436" s="31"/>
      <c r="E436" s="32">
        <f t="shared" si="26"/>
        <v>0</v>
      </c>
      <c r="F436" s="3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40"/>
      <c r="B437" s="29"/>
      <c r="C437" s="41"/>
      <c r="D437" s="31"/>
      <c r="E437" s="32">
        <f t="shared" si="26"/>
        <v>0</v>
      </c>
      <c r="F437" s="3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40"/>
      <c r="B438" s="29"/>
      <c r="C438" s="41"/>
      <c r="D438" s="31"/>
      <c r="E438" s="32">
        <f t="shared" si="26"/>
        <v>0</v>
      </c>
      <c r="F438" s="3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40"/>
      <c r="B439" s="29"/>
      <c r="C439" s="41"/>
      <c r="D439" s="31"/>
      <c r="E439" s="32">
        <f t="shared" si="26"/>
        <v>0</v>
      </c>
      <c r="F439" s="3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45" t="s">
        <v>40</v>
      </c>
      <c r="B440" s="46"/>
      <c r="C440" s="46"/>
      <c r="D440" s="46"/>
      <c r="E440" s="46"/>
      <c r="F440" s="4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48" t="s">
        <v>41</v>
      </c>
      <c r="B441" s="29">
        <v>8.0</v>
      </c>
      <c r="C441" s="41" t="s">
        <v>23</v>
      </c>
      <c r="D441" s="49"/>
      <c r="E441" s="32">
        <f t="shared" ref="E441:E442" si="27">D441*B441</f>
        <v>0</v>
      </c>
      <c r="F441" s="3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8"/>
      <c r="B442" s="29"/>
      <c r="C442" s="30"/>
      <c r="D442" s="49"/>
      <c r="E442" s="32">
        <f t="shared" si="27"/>
        <v>0</v>
      </c>
      <c r="F442" s="3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45" t="s">
        <v>42</v>
      </c>
      <c r="B443" s="46"/>
      <c r="C443" s="46"/>
      <c r="D443" s="46"/>
      <c r="E443" s="46"/>
      <c r="F443" s="4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48" t="s">
        <v>43</v>
      </c>
      <c r="B444" s="29">
        <v>8.0</v>
      </c>
      <c r="C444" s="41" t="s">
        <v>23</v>
      </c>
      <c r="D444" s="49"/>
      <c r="E444" s="32">
        <f t="shared" ref="E444:E445" si="28">D444*B444</f>
        <v>0</v>
      </c>
      <c r="F444" s="3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50"/>
      <c r="B445" s="51"/>
      <c r="C445" s="52"/>
      <c r="D445" s="53"/>
      <c r="E445" s="54">
        <f t="shared" si="28"/>
        <v>0</v>
      </c>
      <c r="F445" s="5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56" t="s">
        <v>44</v>
      </c>
      <c r="E446" s="57">
        <f>SUMIFS(E427:E445,F427:F445,"Yes")</f>
        <v>0</v>
      </c>
      <c r="F446" s="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56" t="s">
        <v>45</v>
      </c>
      <c r="E447" s="57">
        <f>7.75%*E446</f>
        <v>0</v>
      </c>
      <c r="F447" s="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56" t="s">
        <v>46</v>
      </c>
      <c r="E448" s="58">
        <f t="array" ref="E448">SUMIFS(E427:E445,F427:F445,{"No",""})</f>
        <v>0</v>
      </c>
      <c r="F448" s="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59" t="s">
        <v>47</v>
      </c>
      <c r="B449" s="43"/>
      <c r="C449" s="43"/>
      <c r="D449" s="43"/>
      <c r="E449" s="60">
        <v>0.0</v>
      </c>
      <c r="F449" s="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56" t="s">
        <v>48</v>
      </c>
      <c r="E450" s="61">
        <f>SUM(E446:E449)</f>
        <v>0</v>
      </c>
      <c r="F450" s="7"/>
      <c r="G450" s="62" t="s">
        <v>163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4"/>
      <c r="B451" s="5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4"/>
      <c r="B452" s="5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4"/>
      <c r="B453" s="5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"/>
      <c r="B454" s="5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8" t="s">
        <v>2</v>
      </c>
      <c r="C455" s="63"/>
      <c r="D455" s="10"/>
      <c r="E455" s="10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11"/>
      <c r="B456" s="5"/>
      <c r="C456" s="5"/>
      <c r="D456" s="5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8" t="s">
        <v>5</v>
      </c>
      <c r="C457" s="63"/>
      <c r="D457" s="10"/>
      <c r="E457" s="10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8" t="s">
        <v>7</v>
      </c>
      <c r="C458" s="63"/>
      <c r="D458" s="10"/>
      <c r="E458" s="10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8" t="s">
        <v>9</v>
      </c>
      <c r="C459" s="63"/>
      <c r="D459" s="10"/>
      <c r="E459" s="10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11"/>
      <c r="B460" s="5"/>
      <c r="C460" s="5"/>
      <c r="D460" s="5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8" t="s">
        <v>12</v>
      </c>
      <c r="C461" s="64"/>
      <c r="D461" s="10"/>
      <c r="E461" s="10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"/>
      <c r="B462" s="5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4"/>
      <c r="B463" s="5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65" t="s">
        <v>164</v>
      </c>
      <c r="B464" s="66"/>
      <c r="C464" s="66"/>
      <c r="D464" s="66"/>
      <c r="E464" s="66"/>
      <c r="F464" s="6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4" t="s">
        <v>15</v>
      </c>
      <c r="B465" s="19"/>
      <c r="C465" s="19"/>
      <c r="D465" s="19"/>
      <c r="E465" s="19"/>
      <c r="F465" s="2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5" t="s">
        <v>16</v>
      </c>
      <c r="B466" s="26" t="s">
        <v>17</v>
      </c>
      <c r="C466" s="26" t="s">
        <v>18</v>
      </c>
      <c r="D466" s="26" t="s">
        <v>19</v>
      </c>
      <c r="E466" s="26" t="s">
        <v>20</v>
      </c>
      <c r="F466" s="27" t="s">
        <v>21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8" t="s">
        <v>22</v>
      </c>
      <c r="B467" s="29">
        <v>5.0</v>
      </c>
      <c r="C467" s="30" t="s">
        <v>23</v>
      </c>
      <c r="D467" s="31"/>
      <c r="E467" s="32">
        <f t="shared" ref="E467:E479" si="29">D467*B467</f>
        <v>0</v>
      </c>
      <c r="F467" s="3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4" t="s">
        <v>24</v>
      </c>
      <c r="B468" s="35">
        <v>1.0</v>
      </c>
      <c r="C468" s="36" t="s">
        <v>25</v>
      </c>
      <c r="D468" s="31"/>
      <c r="E468" s="32">
        <f t="shared" si="29"/>
        <v>0</v>
      </c>
      <c r="F468" s="3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4" t="s">
        <v>26</v>
      </c>
      <c r="B469" s="35">
        <v>1.0</v>
      </c>
      <c r="C469" s="36" t="s">
        <v>27</v>
      </c>
      <c r="D469" s="31"/>
      <c r="E469" s="32">
        <f t="shared" si="29"/>
        <v>0</v>
      </c>
      <c r="F469" s="3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7" t="s">
        <v>28</v>
      </c>
      <c r="B470" s="35">
        <v>5.0</v>
      </c>
      <c r="C470" s="38" t="s">
        <v>29</v>
      </c>
      <c r="D470" s="31"/>
      <c r="E470" s="32">
        <f t="shared" si="29"/>
        <v>0</v>
      </c>
      <c r="F470" s="3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4" t="s">
        <v>30</v>
      </c>
      <c r="B471" s="35">
        <v>5.0</v>
      </c>
      <c r="C471" s="39" t="s">
        <v>31</v>
      </c>
      <c r="D471" s="31"/>
      <c r="E471" s="32">
        <f t="shared" si="29"/>
        <v>0</v>
      </c>
      <c r="F471" s="3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40" t="s">
        <v>32</v>
      </c>
      <c r="B472" s="29">
        <v>5.0</v>
      </c>
      <c r="C472" s="41" t="s">
        <v>33</v>
      </c>
      <c r="D472" s="31"/>
      <c r="E472" s="32">
        <f t="shared" si="29"/>
        <v>0</v>
      </c>
      <c r="F472" s="3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0" t="s">
        <v>34</v>
      </c>
      <c r="B473" s="29">
        <v>5.0</v>
      </c>
      <c r="C473" s="41" t="s">
        <v>35</v>
      </c>
      <c r="D473" s="31"/>
      <c r="E473" s="32">
        <f t="shared" si="29"/>
        <v>0</v>
      </c>
      <c r="F473" s="3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0" t="s">
        <v>36</v>
      </c>
      <c r="B474" s="29">
        <v>5.0</v>
      </c>
      <c r="C474" s="41" t="s">
        <v>37</v>
      </c>
      <c r="D474" s="31"/>
      <c r="E474" s="32">
        <f t="shared" si="29"/>
        <v>0</v>
      </c>
      <c r="F474" s="3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0" t="s">
        <v>38</v>
      </c>
      <c r="B475" s="29">
        <v>5.0</v>
      </c>
      <c r="C475" s="41" t="s">
        <v>39</v>
      </c>
      <c r="D475" s="31"/>
      <c r="E475" s="32">
        <f t="shared" si="29"/>
        <v>0</v>
      </c>
      <c r="F475" s="3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40"/>
      <c r="B476" s="29"/>
      <c r="C476" s="41"/>
      <c r="D476" s="31"/>
      <c r="E476" s="32">
        <f t="shared" si="29"/>
        <v>0</v>
      </c>
      <c r="F476" s="3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40"/>
      <c r="B477" s="29"/>
      <c r="C477" s="41"/>
      <c r="D477" s="31"/>
      <c r="E477" s="32">
        <f t="shared" si="29"/>
        <v>0</v>
      </c>
      <c r="F477" s="3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40"/>
      <c r="B478" s="29"/>
      <c r="C478" s="41"/>
      <c r="D478" s="31"/>
      <c r="E478" s="32">
        <f t="shared" si="29"/>
        <v>0</v>
      </c>
      <c r="F478" s="3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40"/>
      <c r="B479" s="29"/>
      <c r="C479" s="41"/>
      <c r="D479" s="31"/>
      <c r="E479" s="32">
        <f t="shared" si="29"/>
        <v>0</v>
      </c>
      <c r="F479" s="3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45" t="s">
        <v>40</v>
      </c>
      <c r="B480" s="46"/>
      <c r="C480" s="46"/>
      <c r="D480" s="46"/>
      <c r="E480" s="46"/>
      <c r="F480" s="4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48" t="s">
        <v>41</v>
      </c>
      <c r="B481" s="29">
        <v>5.0</v>
      </c>
      <c r="C481" s="41" t="s">
        <v>23</v>
      </c>
      <c r="D481" s="49"/>
      <c r="E481" s="32">
        <f t="shared" ref="E481:E482" si="30">D481*B481</f>
        <v>0</v>
      </c>
      <c r="F481" s="3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8"/>
      <c r="B482" s="29"/>
      <c r="C482" s="30"/>
      <c r="D482" s="49"/>
      <c r="E482" s="32">
        <f t="shared" si="30"/>
        <v>0</v>
      </c>
      <c r="F482" s="3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45" t="s">
        <v>42</v>
      </c>
      <c r="B483" s="46"/>
      <c r="C483" s="46"/>
      <c r="D483" s="46"/>
      <c r="E483" s="46"/>
      <c r="F483" s="4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48" t="s">
        <v>43</v>
      </c>
      <c r="B484" s="29">
        <v>5.0</v>
      </c>
      <c r="C484" s="41" t="s">
        <v>23</v>
      </c>
      <c r="D484" s="49"/>
      <c r="E484" s="32">
        <f t="shared" ref="E484:E485" si="31">D484*B484</f>
        <v>0</v>
      </c>
      <c r="F484" s="3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50"/>
      <c r="B485" s="51"/>
      <c r="C485" s="52"/>
      <c r="D485" s="53"/>
      <c r="E485" s="54">
        <f t="shared" si="31"/>
        <v>0</v>
      </c>
      <c r="F485" s="5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56" t="s">
        <v>44</v>
      </c>
      <c r="E486" s="57">
        <f>SUMIFS(E467:E485,F467:F485,"Yes")</f>
        <v>0</v>
      </c>
      <c r="F486" s="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56" t="s">
        <v>45</v>
      </c>
      <c r="E487" s="57">
        <f>7.75%*E486</f>
        <v>0</v>
      </c>
      <c r="F487" s="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56" t="s">
        <v>46</v>
      </c>
      <c r="E488" s="58">
        <f t="array" ref="E488">SUMIFS(E467:E485,F467:F485,{"No",""})</f>
        <v>0</v>
      </c>
      <c r="F488" s="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59" t="s">
        <v>47</v>
      </c>
      <c r="B489" s="43"/>
      <c r="C489" s="43"/>
      <c r="D489" s="43"/>
      <c r="E489" s="60">
        <v>0.0</v>
      </c>
      <c r="F489" s="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56" t="s">
        <v>48</v>
      </c>
      <c r="E490" s="61">
        <f>SUM(E486:E489)</f>
        <v>0</v>
      </c>
      <c r="F490" s="7"/>
      <c r="G490" s="62" t="s">
        <v>165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69"/>
      <c r="B491" s="70"/>
      <c r="C491" s="17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69"/>
      <c r="B492" s="70"/>
      <c r="C492" s="17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69"/>
      <c r="B493" s="70"/>
      <c r="C493" s="17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69"/>
      <c r="B494" s="70"/>
      <c r="C494" s="17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8" t="s">
        <v>2</v>
      </c>
      <c r="C495" s="63"/>
      <c r="D495" s="10"/>
      <c r="E495" s="10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11"/>
      <c r="B496" s="5"/>
      <c r="C496" s="5"/>
      <c r="D496" s="5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8" t="s">
        <v>5</v>
      </c>
      <c r="C497" s="63"/>
      <c r="D497" s="10"/>
      <c r="E497" s="10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8" t="s">
        <v>7</v>
      </c>
      <c r="C498" s="63"/>
      <c r="D498" s="10"/>
      <c r="E498" s="10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8" t="s">
        <v>9</v>
      </c>
      <c r="C499" s="63"/>
      <c r="D499" s="10"/>
      <c r="E499" s="10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11"/>
      <c r="B500" s="5"/>
      <c r="C500" s="5"/>
      <c r="D500" s="5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8" t="s">
        <v>12</v>
      </c>
      <c r="C501" s="64"/>
      <c r="D501" s="10"/>
      <c r="E501" s="10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4"/>
      <c r="B502" s="5"/>
      <c r="C502" s="4"/>
      <c r="D502" s="4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4"/>
      <c r="B503" s="5"/>
      <c r="C503" s="4"/>
      <c r="D503" s="4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65" t="s">
        <v>166</v>
      </c>
      <c r="B504" s="66"/>
      <c r="C504" s="66"/>
      <c r="D504" s="66"/>
      <c r="E504" s="66"/>
      <c r="F504" s="6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4" t="s">
        <v>15</v>
      </c>
      <c r="B505" s="19"/>
      <c r="C505" s="19"/>
      <c r="D505" s="19"/>
      <c r="E505" s="19"/>
      <c r="F505" s="2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5" t="s">
        <v>16</v>
      </c>
      <c r="B506" s="26" t="s">
        <v>17</v>
      </c>
      <c r="C506" s="26" t="s">
        <v>18</v>
      </c>
      <c r="D506" s="26" t="s">
        <v>19</v>
      </c>
      <c r="E506" s="26" t="s">
        <v>20</v>
      </c>
      <c r="F506" s="27" t="s">
        <v>21</v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8" t="s">
        <v>22</v>
      </c>
      <c r="B507" s="29">
        <v>8.0</v>
      </c>
      <c r="C507" s="30" t="s">
        <v>23</v>
      </c>
      <c r="D507" s="31"/>
      <c r="E507" s="32">
        <f t="shared" ref="E507:E519" si="32">D507*B507</f>
        <v>0</v>
      </c>
      <c r="F507" s="3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4" t="s">
        <v>24</v>
      </c>
      <c r="B508" s="35">
        <v>1.0</v>
      </c>
      <c r="C508" s="36" t="s">
        <v>25</v>
      </c>
      <c r="D508" s="31"/>
      <c r="E508" s="32">
        <f t="shared" si="32"/>
        <v>0</v>
      </c>
      <c r="F508" s="3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4" t="s">
        <v>26</v>
      </c>
      <c r="B509" s="35">
        <v>1.0</v>
      </c>
      <c r="C509" s="36" t="s">
        <v>27</v>
      </c>
      <c r="D509" s="31"/>
      <c r="E509" s="32">
        <f t="shared" si="32"/>
        <v>0</v>
      </c>
      <c r="F509" s="3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7" t="s">
        <v>28</v>
      </c>
      <c r="B510" s="35">
        <v>8.0</v>
      </c>
      <c r="C510" s="38" t="s">
        <v>29</v>
      </c>
      <c r="D510" s="31"/>
      <c r="E510" s="32">
        <f t="shared" si="32"/>
        <v>0</v>
      </c>
      <c r="F510" s="3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4" t="s">
        <v>30</v>
      </c>
      <c r="B511" s="35">
        <v>8.0</v>
      </c>
      <c r="C511" s="39" t="s">
        <v>31</v>
      </c>
      <c r="D511" s="31"/>
      <c r="E511" s="32">
        <f t="shared" si="32"/>
        <v>0</v>
      </c>
      <c r="F511" s="3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40" t="s">
        <v>32</v>
      </c>
      <c r="B512" s="29">
        <v>8.0</v>
      </c>
      <c r="C512" s="41" t="s">
        <v>33</v>
      </c>
      <c r="D512" s="31"/>
      <c r="E512" s="32">
        <f t="shared" si="32"/>
        <v>0</v>
      </c>
      <c r="F512" s="3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0" t="s">
        <v>34</v>
      </c>
      <c r="B513" s="29">
        <v>8.0</v>
      </c>
      <c r="C513" s="41" t="s">
        <v>35</v>
      </c>
      <c r="D513" s="31"/>
      <c r="E513" s="32">
        <f t="shared" si="32"/>
        <v>0</v>
      </c>
      <c r="F513" s="3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40" t="s">
        <v>36</v>
      </c>
      <c r="B514" s="29">
        <v>8.0</v>
      </c>
      <c r="C514" s="41" t="s">
        <v>37</v>
      </c>
      <c r="D514" s="31"/>
      <c r="E514" s="32">
        <f t="shared" si="32"/>
        <v>0</v>
      </c>
      <c r="F514" s="3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0" t="s">
        <v>38</v>
      </c>
      <c r="B515" s="29">
        <v>8.0</v>
      </c>
      <c r="C515" s="41" t="s">
        <v>39</v>
      </c>
      <c r="D515" s="31"/>
      <c r="E515" s="32">
        <f t="shared" si="32"/>
        <v>0</v>
      </c>
      <c r="F515" s="3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0"/>
      <c r="B516" s="29"/>
      <c r="C516" s="41"/>
      <c r="D516" s="31"/>
      <c r="E516" s="32">
        <f t="shared" si="32"/>
        <v>0</v>
      </c>
      <c r="F516" s="3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40"/>
      <c r="B517" s="29"/>
      <c r="C517" s="41"/>
      <c r="D517" s="31"/>
      <c r="E517" s="32">
        <f t="shared" si="32"/>
        <v>0</v>
      </c>
      <c r="F517" s="3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40"/>
      <c r="B518" s="29"/>
      <c r="C518" s="41"/>
      <c r="D518" s="31"/>
      <c r="E518" s="32">
        <f t="shared" si="32"/>
        <v>0</v>
      </c>
      <c r="F518" s="3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40"/>
      <c r="B519" s="29"/>
      <c r="C519" s="41"/>
      <c r="D519" s="31"/>
      <c r="E519" s="32">
        <f t="shared" si="32"/>
        <v>0</v>
      </c>
      <c r="F519" s="3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45" t="s">
        <v>40</v>
      </c>
      <c r="B520" s="46"/>
      <c r="C520" s="46"/>
      <c r="D520" s="46"/>
      <c r="E520" s="46"/>
      <c r="F520" s="4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8" t="s">
        <v>41</v>
      </c>
      <c r="B521" s="29">
        <v>8.0</v>
      </c>
      <c r="C521" s="41" t="s">
        <v>23</v>
      </c>
      <c r="D521" s="49"/>
      <c r="E521" s="32">
        <f t="shared" ref="E521:E522" si="33">D521*B521</f>
        <v>0</v>
      </c>
      <c r="F521" s="3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8"/>
      <c r="B522" s="29"/>
      <c r="C522" s="30"/>
      <c r="D522" s="49"/>
      <c r="E522" s="32">
        <f t="shared" si="33"/>
        <v>0</v>
      </c>
      <c r="F522" s="3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45" t="s">
        <v>42</v>
      </c>
      <c r="B523" s="46"/>
      <c r="C523" s="46"/>
      <c r="D523" s="46"/>
      <c r="E523" s="46"/>
      <c r="F523" s="4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48" t="s">
        <v>43</v>
      </c>
      <c r="B524" s="29">
        <v>8.0</v>
      </c>
      <c r="C524" s="41" t="s">
        <v>23</v>
      </c>
      <c r="D524" s="49"/>
      <c r="E524" s="32">
        <f t="shared" ref="E524:E525" si="34">D524*B524</f>
        <v>0</v>
      </c>
      <c r="F524" s="3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0"/>
      <c r="B525" s="51"/>
      <c r="C525" s="52"/>
      <c r="D525" s="53"/>
      <c r="E525" s="54">
        <f t="shared" si="34"/>
        <v>0</v>
      </c>
      <c r="F525" s="5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6" t="s">
        <v>44</v>
      </c>
      <c r="E526" s="57">
        <f>SUMIFS(E507:E525,F507:F525,"Yes")</f>
        <v>0</v>
      </c>
      <c r="F526" s="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56" t="s">
        <v>45</v>
      </c>
      <c r="E527" s="57">
        <f>7.75%*E526</f>
        <v>0</v>
      </c>
      <c r="F527" s="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56" t="s">
        <v>46</v>
      </c>
      <c r="E528" s="58">
        <f t="array" ref="E528">SUMIFS(E507:E525,F507:F525,{"No",""})</f>
        <v>0</v>
      </c>
      <c r="F528" s="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59" t="s">
        <v>47</v>
      </c>
      <c r="B529" s="43"/>
      <c r="C529" s="43"/>
      <c r="D529" s="43"/>
      <c r="E529" s="60">
        <v>0.0</v>
      </c>
      <c r="F529" s="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56" t="s">
        <v>48</v>
      </c>
      <c r="E530" s="61">
        <f>SUM(E526:E529)</f>
        <v>0</v>
      </c>
      <c r="F530" s="7"/>
      <c r="G530" s="62" t="s">
        <v>167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69"/>
      <c r="B531" s="70"/>
      <c r="C531" s="17"/>
      <c r="D531" s="4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69"/>
      <c r="B532" s="70"/>
      <c r="C532" s="17"/>
      <c r="D532" s="4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69"/>
      <c r="B533" s="70"/>
      <c r="C533" s="17"/>
      <c r="D533" s="4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69"/>
      <c r="B534" s="70"/>
      <c r="C534" s="17"/>
      <c r="D534" s="4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8" t="s">
        <v>2</v>
      </c>
      <c r="C535" s="63"/>
      <c r="D535" s="10"/>
      <c r="E535" s="10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1"/>
      <c r="B536" s="5"/>
      <c r="C536" s="5"/>
      <c r="D536" s="5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8" t="s">
        <v>5</v>
      </c>
      <c r="C537" s="63"/>
      <c r="D537" s="10"/>
      <c r="E537" s="10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8" t="s">
        <v>7</v>
      </c>
      <c r="C538" s="63"/>
      <c r="D538" s="10"/>
      <c r="E538" s="10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8" t="s">
        <v>9</v>
      </c>
      <c r="C539" s="63"/>
      <c r="D539" s="10"/>
      <c r="E539" s="10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11"/>
      <c r="B540" s="5"/>
      <c r="C540" s="5"/>
      <c r="D540" s="5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8" t="s">
        <v>12</v>
      </c>
      <c r="C541" s="64"/>
      <c r="D541" s="10"/>
      <c r="E541" s="10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4"/>
      <c r="B542" s="5"/>
      <c r="C542" s="4"/>
      <c r="D542" s="4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4"/>
      <c r="B543" s="5"/>
      <c r="C543" s="4"/>
      <c r="D543" s="4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65" t="s">
        <v>168</v>
      </c>
      <c r="B544" s="66"/>
      <c r="C544" s="66"/>
      <c r="D544" s="66"/>
      <c r="E544" s="66"/>
      <c r="F544" s="6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4" t="s">
        <v>15</v>
      </c>
      <c r="B545" s="19"/>
      <c r="C545" s="19"/>
      <c r="D545" s="19"/>
      <c r="E545" s="19"/>
      <c r="F545" s="2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5" t="s">
        <v>16</v>
      </c>
      <c r="B546" s="26" t="s">
        <v>17</v>
      </c>
      <c r="C546" s="26" t="s">
        <v>18</v>
      </c>
      <c r="D546" s="26" t="s">
        <v>19</v>
      </c>
      <c r="E546" s="26" t="s">
        <v>20</v>
      </c>
      <c r="F546" s="27" t="s">
        <v>21</v>
      </c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8" t="s">
        <v>22</v>
      </c>
      <c r="B547" s="29">
        <v>3.0</v>
      </c>
      <c r="C547" s="30" t="s">
        <v>23</v>
      </c>
      <c r="D547" s="31"/>
      <c r="E547" s="32">
        <f t="shared" ref="E547:E559" si="35">D547*B547</f>
        <v>0</v>
      </c>
      <c r="F547" s="3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4" t="s">
        <v>24</v>
      </c>
      <c r="B548" s="35">
        <v>1.0</v>
      </c>
      <c r="C548" s="36" t="s">
        <v>25</v>
      </c>
      <c r="D548" s="31"/>
      <c r="E548" s="32">
        <f t="shared" si="35"/>
        <v>0</v>
      </c>
      <c r="F548" s="3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4" t="s">
        <v>26</v>
      </c>
      <c r="B549" s="35">
        <v>1.0</v>
      </c>
      <c r="C549" s="36" t="s">
        <v>27</v>
      </c>
      <c r="D549" s="31"/>
      <c r="E549" s="32">
        <f t="shared" si="35"/>
        <v>0</v>
      </c>
      <c r="F549" s="3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7" t="s">
        <v>28</v>
      </c>
      <c r="B550" s="35">
        <v>3.0</v>
      </c>
      <c r="C550" s="38" t="s">
        <v>29</v>
      </c>
      <c r="D550" s="31"/>
      <c r="E550" s="32">
        <f t="shared" si="35"/>
        <v>0</v>
      </c>
      <c r="F550" s="3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4" t="s">
        <v>30</v>
      </c>
      <c r="B551" s="35">
        <v>3.0</v>
      </c>
      <c r="C551" s="39" t="s">
        <v>31</v>
      </c>
      <c r="D551" s="31"/>
      <c r="E551" s="32">
        <f t="shared" si="35"/>
        <v>0</v>
      </c>
      <c r="F551" s="3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40" t="s">
        <v>32</v>
      </c>
      <c r="B552" s="29">
        <v>3.0</v>
      </c>
      <c r="C552" s="41" t="s">
        <v>33</v>
      </c>
      <c r="D552" s="31"/>
      <c r="E552" s="32">
        <f t="shared" si="35"/>
        <v>0</v>
      </c>
      <c r="F552" s="3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40" t="s">
        <v>34</v>
      </c>
      <c r="B553" s="29">
        <v>3.0</v>
      </c>
      <c r="C553" s="41" t="s">
        <v>35</v>
      </c>
      <c r="D553" s="31"/>
      <c r="E553" s="32">
        <f t="shared" si="35"/>
        <v>0</v>
      </c>
      <c r="F553" s="3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40" t="s">
        <v>36</v>
      </c>
      <c r="B554" s="29">
        <v>3.0</v>
      </c>
      <c r="C554" s="41" t="s">
        <v>37</v>
      </c>
      <c r="D554" s="31"/>
      <c r="E554" s="32">
        <f t="shared" si="35"/>
        <v>0</v>
      </c>
      <c r="F554" s="3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40" t="s">
        <v>38</v>
      </c>
      <c r="B555" s="29">
        <v>3.0</v>
      </c>
      <c r="C555" s="41" t="s">
        <v>39</v>
      </c>
      <c r="D555" s="31"/>
      <c r="E555" s="32">
        <f t="shared" si="35"/>
        <v>0</v>
      </c>
      <c r="F555" s="3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40"/>
      <c r="B556" s="29"/>
      <c r="C556" s="41"/>
      <c r="D556" s="31"/>
      <c r="E556" s="32">
        <f t="shared" si="35"/>
        <v>0</v>
      </c>
      <c r="F556" s="3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40"/>
      <c r="B557" s="29"/>
      <c r="C557" s="41"/>
      <c r="D557" s="31"/>
      <c r="E557" s="32">
        <f t="shared" si="35"/>
        <v>0</v>
      </c>
      <c r="F557" s="3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40"/>
      <c r="B558" s="29"/>
      <c r="C558" s="41"/>
      <c r="D558" s="31"/>
      <c r="E558" s="32">
        <f t="shared" si="35"/>
        <v>0</v>
      </c>
      <c r="F558" s="3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40"/>
      <c r="B559" s="29"/>
      <c r="C559" s="41"/>
      <c r="D559" s="31"/>
      <c r="E559" s="32">
        <f t="shared" si="35"/>
        <v>0</v>
      </c>
      <c r="F559" s="3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45" t="s">
        <v>40</v>
      </c>
      <c r="B560" s="46"/>
      <c r="C560" s="46"/>
      <c r="D560" s="46"/>
      <c r="E560" s="46"/>
      <c r="F560" s="4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48" t="s">
        <v>41</v>
      </c>
      <c r="B561" s="29">
        <v>3.0</v>
      </c>
      <c r="C561" s="41" t="s">
        <v>23</v>
      </c>
      <c r="D561" s="49"/>
      <c r="E561" s="32">
        <f t="shared" ref="E561:E562" si="36">D561*B561</f>
        <v>0</v>
      </c>
      <c r="F561" s="3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8"/>
      <c r="B562" s="29"/>
      <c r="C562" s="30"/>
      <c r="D562" s="49"/>
      <c r="E562" s="32">
        <f t="shared" si="36"/>
        <v>0</v>
      </c>
      <c r="F562" s="3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5" t="s">
        <v>42</v>
      </c>
      <c r="B563" s="46"/>
      <c r="C563" s="46"/>
      <c r="D563" s="46"/>
      <c r="E563" s="46"/>
      <c r="F563" s="4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8" t="s">
        <v>43</v>
      </c>
      <c r="B564" s="29">
        <v>3.0</v>
      </c>
      <c r="C564" s="41" t="s">
        <v>23</v>
      </c>
      <c r="D564" s="49"/>
      <c r="E564" s="32">
        <f t="shared" ref="E564:E565" si="37">D564*B564</f>
        <v>0</v>
      </c>
      <c r="F564" s="3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50"/>
      <c r="B565" s="51"/>
      <c r="C565" s="52"/>
      <c r="D565" s="53"/>
      <c r="E565" s="54">
        <f t="shared" si="37"/>
        <v>0</v>
      </c>
      <c r="F565" s="5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56" t="s">
        <v>44</v>
      </c>
      <c r="E566" s="57">
        <f>SUMIFS(E547:E565,F547:F565,"Yes")</f>
        <v>0</v>
      </c>
      <c r="F566" s="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56" t="s">
        <v>45</v>
      </c>
      <c r="E567" s="57">
        <f>7.75%*E566</f>
        <v>0</v>
      </c>
      <c r="F567" s="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56" t="s">
        <v>46</v>
      </c>
      <c r="E568" s="58">
        <f t="array" ref="E568">SUMIFS(E547:E565,F547:F565,{"No",""})</f>
        <v>0</v>
      </c>
      <c r="F568" s="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59" t="s">
        <v>47</v>
      </c>
      <c r="B569" s="43"/>
      <c r="C569" s="43"/>
      <c r="D569" s="43"/>
      <c r="E569" s="60">
        <v>0.0</v>
      </c>
      <c r="F569" s="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56" t="s">
        <v>48</v>
      </c>
      <c r="E570" s="61">
        <f>SUM(E566:E569)</f>
        <v>0</v>
      </c>
      <c r="F570" s="7"/>
      <c r="G570" s="62" t="s">
        <v>169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69"/>
      <c r="B571" s="70"/>
      <c r="C571" s="17"/>
      <c r="D571" s="4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69"/>
      <c r="B572" s="70"/>
      <c r="C572" s="17"/>
      <c r="D572" s="4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69"/>
      <c r="B573" s="70"/>
      <c r="C573" s="17"/>
      <c r="D573" s="4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69"/>
      <c r="B574" s="70"/>
      <c r="C574" s="17"/>
      <c r="D574" s="4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8" t="s">
        <v>2</v>
      </c>
      <c r="C575" s="63"/>
      <c r="D575" s="10"/>
      <c r="E575" s="10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11"/>
      <c r="B576" s="5"/>
      <c r="C576" s="5"/>
      <c r="D576" s="5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8" t="s">
        <v>5</v>
      </c>
      <c r="C577" s="63"/>
      <c r="D577" s="10"/>
      <c r="E577" s="10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8" t="s">
        <v>7</v>
      </c>
      <c r="C578" s="63"/>
      <c r="D578" s="10"/>
      <c r="E578" s="10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8" t="s">
        <v>9</v>
      </c>
      <c r="C579" s="63"/>
      <c r="D579" s="10"/>
      <c r="E579" s="10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11"/>
      <c r="B580" s="5"/>
      <c r="C580" s="5"/>
      <c r="D580" s="5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8" t="s">
        <v>12</v>
      </c>
      <c r="C581" s="64"/>
      <c r="D581" s="10"/>
      <c r="E581" s="10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"/>
      <c r="B582" s="5"/>
      <c r="C582" s="4"/>
      <c r="D582" s="4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4"/>
      <c r="B583" s="5"/>
      <c r="C583" s="4"/>
      <c r="D583" s="4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65" t="s">
        <v>170</v>
      </c>
      <c r="B584" s="66"/>
      <c r="C584" s="66"/>
      <c r="D584" s="66"/>
      <c r="E584" s="66"/>
      <c r="F584" s="6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4" t="s">
        <v>15</v>
      </c>
      <c r="B585" s="19"/>
      <c r="C585" s="19"/>
      <c r="D585" s="19"/>
      <c r="E585" s="19"/>
      <c r="F585" s="2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5" t="s">
        <v>16</v>
      </c>
      <c r="B586" s="26" t="s">
        <v>17</v>
      </c>
      <c r="C586" s="26" t="s">
        <v>18</v>
      </c>
      <c r="D586" s="26" t="s">
        <v>19</v>
      </c>
      <c r="E586" s="26" t="s">
        <v>20</v>
      </c>
      <c r="F586" s="27" t="s">
        <v>21</v>
      </c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8" t="s">
        <v>22</v>
      </c>
      <c r="B587" s="29">
        <v>7.0</v>
      </c>
      <c r="C587" s="30" t="s">
        <v>23</v>
      </c>
      <c r="D587" s="31"/>
      <c r="E587" s="32">
        <f t="shared" ref="E587:E599" si="38">D587*B587</f>
        <v>0</v>
      </c>
      <c r="F587" s="3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4" t="s">
        <v>24</v>
      </c>
      <c r="B588" s="35">
        <v>1.0</v>
      </c>
      <c r="C588" s="36" t="s">
        <v>25</v>
      </c>
      <c r="D588" s="31"/>
      <c r="E588" s="32">
        <f t="shared" si="38"/>
        <v>0</v>
      </c>
      <c r="F588" s="3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4" t="s">
        <v>26</v>
      </c>
      <c r="B589" s="35">
        <v>1.0</v>
      </c>
      <c r="C589" s="36" t="s">
        <v>27</v>
      </c>
      <c r="D589" s="31"/>
      <c r="E589" s="32">
        <f t="shared" si="38"/>
        <v>0</v>
      </c>
      <c r="F589" s="3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7" t="s">
        <v>28</v>
      </c>
      <c r="B590" s="35">
        <v>7.0</v>
      </c>
      <c r="C590" s="38" t="s">
        <v>29</v>
      </c>
      <c r="D590" s="31"/>
      <c r="E590" s="32">
        <f t="shared" si="38"/>
        <v>0</v>
      </c>
      <c r="F590" s="3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4" t="s">
        <v>30</v>
      </c>
      <c r="B591" s="35">
        <v>7.0</v>
      </c>
      <c r="C591" s="39" t="s">
        <v>31</v>
      </c>
      <c r="D591" s="31"/>
      <c r="E591" s="32">
        <f t="shared" si="38"/>
        <v>0</v>
      </c>
      <c r="F591" s="3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40" t="s">
        <v>32</v>
      </c>
      <c r="B592" s="29">
        <v>7.0</v>
      </c>
      <c r="C592" s="41" t="s">
        <v>33</v>
      </c>
      <c r="D592" s="31"/>
      <c r="E592" s="32">
        <f t="shared" si="38"/>
        <v>0</v>
      </c>
      <c r="F592" s="3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40" t="s">
        <v>34</v>
      </c>
      <c r="B593" s="29">
        <v>7.0</v>
      </c>
      <c r="C593" s="41" t="s">
        <v>35</v>
      </c>
      <c r="D593" s="31"/>
      <c r="E593" s="32">
        <f t="shared" si="38"/>
        <v>0</v>
      </c>
      <c r="F593" s="3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40" t="s">
        <v>36</v>
      </c>
      <c r="B594" s="29">
        <v>7.0</v>
      </c>
      <c r="C594" s="41" t="s">
        <v>37</v>
      </c>
      <c r="D594" s="31"/>
      <c r="E594" s="32">
        <f t="shared" si="38"/>
        <v>0</v>
      </c>
      <c r="F594" s="3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0" t="s">
        <v>38</v>
      </c>
      <c r="B595" s="29">
        <v>7.0</v>
      </c>
      <c r="C595" s="41" t="s">
        <v>39</v>
      </c>
      <c r="D595" s="31"/>
      <c r="E595" s="32">
        <f t="shared" si="38"/>
        <v>0</v>
      </c>
      <c r="F595" s="3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0"/>
      <c r="B596" s="29"/>
      <c r="C596" s="41"/>
      <c r="D596" s="31"/>
      <c r="E596" s="32">
        <f t="shared" si="38"/>
        <v>0</v>
      </c>
      <c r="F596" s="3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40"/>
      <c r="B597" s="29"/>
      <c r="C597" s="41"/>
      <c r="D597" s="31"/>
      <c r="E597" s="32">
        <f t="shared" si="38"/>
        <v>0</v>
      </c>
      <c r="F597" s="3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40"/>
      <c r="B598" s="29"/>
      <c r="C598" s="41"/>
      <c r="D598" s="31"/>
      <c r="E598" s="32">
        <f t="shared" si="38"/>
        <v>0</v>
      </c>
      <c r="F598" s="3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40"/>
      <c r="B599" s="29"/>
      <c r="C599" s="41"/>
      <c r="D599" s="31"/>
      <c r="E599" s="32">
        <f t="shared" si="38"/>
        <v>0</v>
      </c>
      <c r="F599" s="3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45" t="s">
        <v>40</v>
      </c>
      <c r="B600" s="46"/>
      <c r="C600" s="46"/>
      <c r="D600" s="46"/>
      <c r="E600" s="46"/>
      <c r="F600" s="4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48" t="s">
        <v>41</v>
      </c>
      <c r="B601" s="29">
        <v>7.0</v>
      </c>
      <c r="C601" s="41" t="s">
        <v>23</v>
      </c>
      <c r="D601" s="49"/>
      <c r="E601" s="32">
        <f t="shared" ref="E601:E602" si="39">D601*B601</f>
        <v>0</v>
      </c>
      <c r="F601" s="3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8"/>
      <c r="B602" s="29"/>
      <c r="C602" s="30"/>
      <c r="D602" s="49"/>
      <c r="E602" s="32">
        <f t="shared" si="39"/>
        <v>0</v>
      </c>
      <c r="F602" s="3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45" t="s">
        <v>42</v>
      </c>
      <c r="B603" s="46"/>
      <c r="C603" s="46"/>
      <c r="D603" s="46"/>
      <c r="E603" s="46"/>
      <c r="F603" s="4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48" t="s">
        <v>43</v>
      </c>
      <c r="B604" s="29">
        <v>7.0</v>
      </c>
      <c r="C604" s="41" t="s">
        <v>23</v>
      </c>
      <c r="D604" s="49"/>
      <c r="E604" s="32">
        <f t="shared" ref="E604:E605" si="40">D604*B604</f>
        <v>0</v>
      </c>
      <c r="F604" s="3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50"/>
      <c r="B605" s="51"/>
      <c r="C605" s="52"/>
      <c r="D605" s="53"/>
      <c r="E605" s="54">
        <f t="shared" si="40"/>
        <v>0</v>
      </c>
      <c r="F605" s="5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56" t="s">
        <v>44</v>
      </c>
      <c r="E606" s="57">
        <f>SUMIFS(E587:E605,F587:F605,"Yes")</f>
        <v>0</v>
      </c>
      <c r="F606" s="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56" t="s">
        <v>45</v>
      </c>
      <c r="E607" s="57">
        <f>7.75%*E606</f>
        <v>0</v>
      </c>
      <c r="F607" s="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56" t="s">
        <v>46</v>
      </c>
      <c r="E608" s="58">
        <f t="array" ref="E608">SUMIFS(E587:E605,F587:F605,{"No",""})</f>
        <v>0</v>
      </c>
      <c r="F608" s="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59" t="s">
        <v>47</v>
      </c>
      <c r="B609" s="43"/>
      <c r="C609" s="43"/>
      <c r="D609" s="43"/>
      <c r="E609" s="60">
        <v>0.0</v>
      </c>
      <c r="F609" s="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56" t="s">
        <v>48</v>
      </c>
      <c r="E610" s="61">
        <f>SUM(E606:E609)</f>
        <v>0</v>
      </c>
      <c r="F610" s="7"/>
      <c r="G610" s="62" t="s">
        <v>171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8" t="s">
        <v>2</v>
      </c>
      <c r="C615" s="63"/>
      <c r="D615" s="10"/>
      <c r="E615" s="10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11"/>
      <c r="B616" s="5"/>
      <c r="C616" s="5"/>
      <c r="D616" s="5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8" t="s">
        <v>5</v>
      </c>
      <c r="C617" s="63"/>
      <c r="D617" s="10"/>
      <c r="E617" s="10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8" t="s">
        <v>7</v>
      </c>
      <c r="C618" s="63"/>
      <c r="D618" s="10"/>
      <c r="E618" s="10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8" t="s">
        <v>9</v>
      </c>
      <c r="C619" s="63"/>
      <c r="D619" s="10"/>
      <c r="E619" s="10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11"/>
      <c r="B620" s="5"/>
      <c r="C620" s="5"/>
      <c r="D620" s="5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8" t="s">
        <v>12</v>
      </c>
      <c r="C621" s="64"/>
      <c r="D621" s="10"/>
      <c r="E621" s="10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4"/>
      <c r="B622" s="5"/>
      <c r="C622" s="4"/>
      <c r="D622" s="4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4"/>
      <c r="B623" s="5"/>
      <c r="C623" s="4"/>
      <c r="D623" s="4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65" t="s">
        <v>172</v>
      </c>
      <c r="B624" s="66"/>
      <c r="C624" s="66"/>
      <c r="D624" s="66"/>
      <c r="E624" s="66"/>
      <c r="F624" s="6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4" t="s">
        <v>15</v>
      </c>
      <c r="B625" s="19"/>
      <c r="C625" s="19"/>
      <c r="D625" s="19"/>
      <c r="E625" s="19"/>
      <c r="F625" s="2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5" t="s">
        <v>16</v>
      </c>
      <c r="B626" s="26" t="s">
        <v>17</v>
      </c>
      <c r="C626" s="26" t="s">
        <v>18</v>
      </c>
      <c r="D626" s="26" t="s">
        <v>19</v>
      </c>
      <c r="E626" s="26" t="s">
        <v>20</v>
      </c>
      <c r="F626" s="27" t="s">
        <v>21</v>
      </c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8" t="s">
        <v>22</v>
      </c>
      <c r="B627" s="29">
        <v>2.0</v>
      </c>
      <c r="C627" s="30" t="s">
        <v>23</v>
      </c>
      <c r="D627" s="31"/>
      <c r="E627" s="32">
        <f t="shared" ref="E627:E639" si="41">D627*B627</f>
        <v>0</v>
      </c>
      <c r="F627" s="3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4" t="s">
        <v>24</v>
      </c>
      <c r="B628" s="35">
        <v>1.0</v>
      </c>
      <c r="C628" s="36" t="s">
        <v>25</v>
      </c>
      <c r="D628" s="31"/>
      <c r="E628" s="32">
        <f t="shared" si="41"/>
        <v>0</v>
      </c>
      <c r="F628" s="3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4" t="s">
        <v>26</v>
      </c>
      <c r="B629" s="35">
        <v>1.0</v>
      </c>
      <c r="C629" s="36" t="s">
        <v>27</v>
      </c>
      <c r="D629" s="31"/>
      <c r="E629" s="32">
        <f t="shared" si="41"/>
        <v>0</v>
      </c>
      <c r="F629" s="3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7" t="s">
        <v>28</v>
      </c>
      <c r="B630" s="35">
        <v>2.0</v>
      </c>
      <c r="C630" s="38" t="s">
        <v>29</v>
      </c>
      <c r="D630" s="31"/>
      <c r="E630" s="32">
        <f t="shared" si="41"/>
        <v>0</v>
      </c>
      <c r="F630" s="3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4" t="s">
        <v>30</v>
      </c>
      <c r="B631" s="35">
        <v>2.0</v>
      </c>
      <c r="C631" s="39" t="s">
        <v>31</v>
      </c>
      <c r="D631" s="31"/>
      <c r="E631" s="32">
        <f t="shared" si="41"/>
        <v>0</v>
      </c>
      <c r="F631" s="3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0" t="s">
        <v>32</v>
      </c>
      <c r="B632" s="29">
        <v>2.0</v>
      </c>
      <c r="C632" s="41" t="s">
        <v>33</v>
      </c>
      <c r="D632" s="31"/>
      <c r="E632" s="32">
        <f t="shared" si="41"/>
        <v>0</v>
      </c>
      <c r="F632" s="3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0" t="s">
        <v>34</v>
      </c>
      <c r="B633" s="29">
        <v>2.0</v>
      </c>
      <c r="C633" s="41" t="s">
        <v>35</v>
      </c>
      <c r="D633" s="31"/>
      <c r="E633" s="32">
        <f t="shared" si="41"/>
        <v>0</v>
      </c>
      <c r="F633" s="3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40" t="s">
        <v>36</v>
      </c>
      <c r="B634" s="29">
        <v>2.0</v>
      </c>
      <c r="C634" s="41" t="s">
        <v>37</v>
      </c>
      <c r="D634" s="31"/>
      <c r="E634" s="32">
        <f t="shared" si="41"/>
        <v>0</v>
      </c>
      <c r="F634" s="3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40" t="s">
        <v>38</v>
      </c>
      <c r="B635" s="29">
        <v>2.0</v>
      </c>
      <c r="C635" s="41" t="s">
        <v>39</v>
      </c>
      <c r="D635" s="31"/>
      <c r="E635" s="32">
        <f t="shared" si="41"/>
        <v>0</v>
      </c>
      <c r="F635" s="3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40"/>
      <c r="B636" s="29"/>
      <c r="C636" s="41"/>
      <c r="D636" s="31"/>
      <c r="E636" s="32">
        <f t="shared" si="41"/>
        <v>0</v>
      </c>
      <c r="F636" s="3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40"/>
      <c r="B637" s="29"/>
      <c r="C637" s="41"/>
      <c r="D637" s="31"/>
      <c r="E637" s="32">
        <f t="shared" si="41"/>
        <v>0</v>
      </c>
      <c r="F637" s="3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40"/>
      <c r="B638" s="29"/>
      <c r="C638" s="41"/>
      <c r="D638" s="31"/>
      <c r="E638" s="32">
        <f t="shared" si="41"/>
        <v>0</v>
      </c>
      <c r="F638" s="3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40"/>
      <c r="B639" s="29"/>
      <c r="C639" s="41"/>
      <c r="D639" s="31"/>
      <c r="E639" s="32">
        <f t="shared" si="41"/>
        <v>0</v>
      </c>
      <c r="F639" s="3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45" t="s">
        <v>40</v>
      </c>
      <c r="B640" s="46"/>
      <c r="C640" s="46"/>
      <c r="D640" s="46"/>
      <c r="E640" s="46"/>
      <c r="F640" s="4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8" t="s">
        <v>41</v>
      </c>
      <c r="B641" s="29">
        <v>2.0</v>
      </c>
      <c r="C641" s="41" t="s">
        <v>23</v>
      </c>
      <c r="D641" s="49"/>
      <c r="E641" s="32">
        <f t="shared" ref="E641:E642" si="42">D641*B641</f>
        <v>0</v>
      </c>
      <c r="F641" s="3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8"/>
      <c r="B642" s="29"/>
      <c r="C642" s="30"/>
      <c r="D642" s="49"/>
      <c r="E642" s="32">
        <f t="shared" si="42"/>
        <v>0</v>
      </c>
      <c r="F642" s="3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5" t="s">
        <v>42</v>
      </c>
      <c r="B643" s="46"/>
      <c r="C643" s="46"/>
      <c r="D643" s="46"/>
      <c r="E643" s="46"/>
      <c r="F643" s="4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48" t="s">
        <v>43</v>
      </c>
      <c r="B644" s="29">
        <v>2.0</v>
      </c>
      <c r="C644" s="41" t="s">
        <v>23</v>
      </c>
      <c r="D644" s="49"/>
      <c r="E644" s="32">
        <f t="shared" ref="E644:E645" si="43">D644*B644</f>
        <v>0</v>
      </c>
      <c r="F644" s="3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50"/>
      <c r="B645" s="51"/>
      <c r="C645" s="52"/>
      <c r="D645" s="53"/>
      <c r="E645" s="54">
        <f t="shared" si="43"/>
        <v>0</v>
      </c>
      <c r="F645" s="5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56" t="s">
        <v>44</v>
      </c>
      <c r="E646" s="57">
        <f>SUMIFS(E627:E645,F627:F645,"Yes")</f>
        <v>0</v>
      </c>
      <c r="F646" s="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56" t="s">
        <v>45</v>
      </c>
      <c r="E647" s="57">
        <f>7.75%*E646</f>
        <v>0</v>
      </c>
      <c r="F647" s="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56" t="s">
        <v>46</v>
      </c>
      <c r="E648" s="58">
        <f t="array" ref="E648">SUMIFS(E627:E645,F627:F645,{"No",""})</f>
        <v>0</v>
      </c>
      <c r="F648" s="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59" t="s">
        <v>47</v>
      </c>
      <c r="B649" s="43"/>
      <c r="C649" s="43"/>
      <c r="D649" s="43"/>
      <c r="E649" s="60">
        <v>0.0</v>
      </c>
      <c r="F649" s="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56" t="s">
        <v>48</v>
      </c>
      <c r="E650" s="61">
        <f>SUM(E646:E649)</f>
        <v>0</v>
      </c>
      <c r="F650" s="7"/>
      <c r="G650" s="62" t="s">
        <v>173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4"/>
      <c r="B652" s="5"/>
      <c r="C652" s="4"/>
      <c r="D652" s="4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8" t="s">
        <v>2</v>
      </c>
      <c r="C655" s="63"/>
      <c r="D655" s="10"/>
      <c r="E655" s="10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11"/>
      <c r="B656" s="5"/>
      <c r="C656" s="5"/>
      <c r="D656" s="5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8" t="s">
        <v>5</v>
      </c>
      <c r="C657" s="63"/>
      <c r="D657" s="10"/>
      <c r="E657" s="10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8" t="s">
        <v>7</v>
      </c>
      <c r="C658" s="63"/>
      <c r="D658" s="10"/>
      <c r="E658" s="10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8" t="s">
        <v>9</v>
      </c>
      <c r="C659" s="63"/>
      <c r="D659" s="10"/>
      <c r="E659" s="10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11"/>
      <c r="B660" s="5"/>
      <c r="C660" s="5"/>
      <c r="D660" s="5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8" t="s">
        <v>12</v>
      </c>
      <c r="C661" s="64"/>
      <c r="D661" s="10"/>
      <c r="E661" s="10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"/>
      <c r="B662" s="5"/>
      <c r="C662" s="4"/>
      <c r="D662" s="4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4"/>
      <c r="B663" s="5"/>
      <c r="C663" s="4"/>
      <c r="D663" s="4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65" t="s">
        <v>174</v>
      </c>
      <c r="B664" s="66"/>
      <c r="C664" s="66"/>
      <c r="D664" s="66"/>
      <c r="E664" s="66"/>
      <c r="F664" s="6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4" t="s">
        <v>15</v>
      </c>
      <c r="B665" s="19"/>
      <c r="C665" s="19"/>
      <c r="D665" s="19"/>
      <c r="E665" s="19"/>
      <c r="F665" s="2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5" t="s">
        <v>16</v>
      </c>
      <c r="B666" s="26" t="s">
        <v>17</v>
      </c>
      <c r="C666" s="26" t="s">
        <v>18</v>
      </c>
      <c r="D666" s="26" t="s">
        <v>19</v>
      </c>
      <c r="E666" s="26" t="s">
        <v>20</v>
      </c>
      <c r="F666" s="27" t="s">
        <v>21</v>
      </c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8" t="s">
        <v>22</v>
      </c>
      <c r="B667" s="29">
        <v>11.0</v>
      </c>
      <c r="C667" s="30" t="s">
        <v>23</v>
      </c>
      <c r="D667" s="31"/>
      <c r="E667" s="32">
        <f t="shared" ref="E667:E679" si="44">D667*B667</f>
        <v>0</v>
      </c>
      <c r="F667" s="3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4" t="s">
        <v>24</v>
      </c>
      <c r="B668" s="35">
        <v>1.0</v>
      </c>
      <c r="C668" s="36" t="s">
        <v>25</v>
      </c>
      <c r="D668" s="31"/>
      <c r="E668" s="32">
        <f t="shared" si="44"/>
        <v>0</v>
      </c>
      <c r="F668" s="3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4" t="s">
        <v>26</v>
      </c>
      <c r="B669" s="35">
        <v>1.0</v>
      </c>
      <c r="C669" s="36" t="s">
        <v>27</v>
      </c>
      <c r="D669" s="31"/>
      <c r="E669" s="32">
        <f t="shared" si="44"/>
        <v>0</v>
      </c>
      <c r="F669" s="3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7" t="s">
        <v>28</v>
      </c>
      <c r="B670" s="35">
        <v>11.0</v>
      </c>
      <c r="C670" s="38" t="s">
        <v>29</v>
      </c>
      <c r="D670" s="31"/>
      <c r="E670" s="32">
        <f t="shared" si="44"/>
        <v>0</v>
      </c>
      <c r="F670" s="3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4" t="s">
        <v>30</v>
      </c>
      <c r="B671" s="35">
        <v>11.0</v>
      </c>
      <c r="C671" s="39" t="s">
        <v>31</v>
      </c>
      <c r="D671" s="31"/>
      <c r="E671" s="32">
        <f t="shared" si="44"/>
        <v>0</v>
      </c>
      <c r="F671" s="3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40" t="s">
        <v>32</v>
      </c>
      <c r="B672" s="29">
        <v>11.0</v>
      </c>
      <c r="C672" s="41" t="s">
        <v>33</v>
      </c>
      <c r="D672" s="31"/>
      <c r="E672" s="32">
        <f t="shared" si="44"/>
        <v>0</v>
      </c>
      <c r="F672" s="3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40" t="s">
        <v>34</v>
      </c>
      <c r="B673" s="29">
        <v>11.0</v>
      </c>
      <c r="C673" s="41" t="s">
        <v>35</v>
      </c>
      <c r="D673" s="31"/>
      <c r="E673" s="32">
        <f t="shared" si="44"/>
        <v>0</v>
      </c>
      <c r="F673" s="3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40" t="s">
        <v>36</v>
      </c>
      <c r="B674" s="29">
        <v>11.0</v>
      </c>
      <c r="C674" s="41" t="s">
        <v>37</v>
      </c>
      <c r="D674" s="31"/>
      <c r="E674" s="32">
        <f t="shared" si="44"/>
        <v>0</v>
      </c>
      <c r="F674" s="3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40" t="s">
        <v>38</v>
      </c>
      <c r="B675" s="29">
        <v>11.0</v>
      </c>
      <c r="C675" s="41" t="s">
        <v>39</v>
      </c>
      <c r="D675" s="31"/>
      <c r="E675" s="32">
        <f t="shared" si="44"/>
        <v>0</v>
      </c>
      <c r="F675" s="3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40"/>
      <c r="B676" s="29"/>
      <c r="C676" s="41"/>
      <c r="D676" s="31"/>
      <c r="E676" s="32">
        <f t="shared" si="44"/>
        <v>0</v>
      </c>
      <c r="F676" s="3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40"/>
      <c r="B677" s="29"/>
      <c r="C677" s="41"/>
      <c r="D677" s="31"/>
      <c r="E677" s="32">
        <f t="shared" si="44"/>
        <v>0</v>
      </c>
      <c r="F677" s="3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40"/>
      <c r="B678" s="29"/>
      <c r="C678" s="41"/>
      <c r="D678" s="31"/>
      <c r="E678" s="32">
        <f t="shared" si="44"/>
        <v>0</v>
      </c>
      <c r="F678" s="3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40"/>
      <c r="B679" s="29"/>
      <c r="C679" s="41"/>
      <c r="D679" s="31"/>
      <c r="E679" s="32">
        <f t="shared" si="44"/>
        <v>0</v>
      </c>
      <c r="F679" s="3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45" t="s">
        <v>40</v>
      </c>
      <c r="B680" s="46"/>
      <c r="C680" s="46"/>
      <c r="D680" s="46"/>
      <c r="E680" s="46"/>
      <c r="F680" s="4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48" t="s">
        <v>41</v>
      </c>
      <c r="B681" s="29">
        <v>11.0</v>
      </c>
      <c r="C681" s="41" t="s">
        <v>23</v>
      </c>
      <c r="D681" s="49"/>
      <c r="E681" s="32">
        <f t="shared" ref="E681:E682" si="45">D681*B681</f>
        <v>0</v>
      </c>
      <c r="F681" s="3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8"/>
      <c r="B682" s="29"/>
      <c r="C682" s="30"/>
      <c r="D682" s="49"/>
      <c r="E682" s="32">
        <f t="shared" si="45"/>
        <v>0</v>
      </c>
      <c r="F682" s="3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45" t="s">
        <v>42</v>
      </c>
      <c r="B683" s="46"/>
      <c r="C683" s="46"/>
      <c r="D683" s="46"/>
      <c r="E683" s="46"/>
      <c r="F683" s="4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48" t="s">
        <v>43</v>
      </c>
      <c r="B684" s="29">
        <v>11.0</v>
      </c>
      <c r="C684" s="41" t="s">
        <v>23</v>
      </c>
      <c r="D684" s="49"/>
      <c r="E684" s="32">
        <f t="shared" ref="E684:E685" si="46">D684*B684</f>
        <v>0</v>
      </c>
      <c r="F684" s="3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50"/>
      <c r="B685" s="51"/>
      <c r="C685" s="52"/>
      <c r="D685" s="53"/>
      <c r="E685" s="54">
        <f t="shared" si="46"/>
        <v>0</v>
      </c>
      <c r="F685" s="5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56" t="s">
        <v>44</v>
      </c>
      <c r="E686" s="57">
        <f>SUMIFS(E667:E685,F667:F685,"Yes")</f>
        <v>0</v>
      </c>
      <c r="F686" s="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56" t="s">
        <v>45</v>
      </c>
      <c r="E687" s="57">
        <f>7.75%*E686</f>
        <v>0</v>
      </c>
      <c r="F687" s="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56" t="s">
        <v>46</v>
      </c>
      <c r="E688" s="58">
        <f t="array" ref="E688">SUMIFS(E667:E685,F667:F685,{"No",""})</f>
        <v>0</v>
      </c>
      <c r="F688" s="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59" t="s">
        <v>47</v>
      </c>
      <c r="B689" s="43"/>
      <c r="C689" s="43"/>
      <c r="D689" s="43"/>
      <c r="E689" s="60">
        <v>0.0</v>
      </c>
      <c r="F689" s="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56" t="s">
        <v>48</v>
      </c>
      <c r="E690" s="61">
        <f>SUM(E686:E689)</f>
        <v>0</v>
      </c>
      <c r="F690" s="7"/>
      <c r="G690" s="62" t="s">
        <v>175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8"/>
      <c r="B691" s="79"/>
      <c r="C691" s="5"/>
      <c r="D691" s="5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8"/>
      <c r="B692" s="79"/>
      <c r="C692" s="5"/>
      <c r="D692" s="5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8"/>
      <c r="B693" s="79"/>
      <c r="C693" s="5"/>
      <c r="D693" s="5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8"/>
      <c r="B694" s="79"/>
      <c r="C694" s="5"/>
      <c r="D694" s="5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8" t="s">
        <v>2</v>
      </c>
      <c r="C695" s="63"/>
      <c r="D695" s="10"/>
      <c r="E695" s="10"/>
      <c r="F695" s="1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11"/>
      <c r="B696" s="5"/>
      <c r="C696" s="5"/>
      <c r="D696" s="5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8" t="s">
        <v>5</v>
      </c>
      <c r="C697" s="63"/>
      <c r="D697" s="10"/>
      <c r="E697" s="10"/>
      <c r="F697" s="1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8" t="s">
        <v>7</v>
      </c>
      <c r="C698" s="63"/>
      <c r="D698" s="10"/>
      <c r="E698" s="10"/>
      <c r="F698" s="1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8" t="s">
        <v>9</v>
      </c>
      <c r="C699" s="63"/>
      <c r="D699" s="10"/>
      <c r="E699" s="10"/>
      <c r="F699" s="1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11"/>
      <c r="B700" s="5"/>
      <c r="C700" s="5"/>
      <c r="D700" s="5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8" t="s">
        <v>12</v>
      </c>
      <c r="C701" s="64"/>
      <c r="D701" s="10"/>
      <c r="E701" s="10"/>
      <c r="F701" s="1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4"/>
      <c r="B702" s="5"/>
      <c r="C702" s="4"/>
      <c r="D702" s="4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4"/>
      <c r="B703" s="5"/>
      <c r="C703" s="4"/>
      <c r="D703" s="4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65" t="s">
        <v>176</v>
      </c>
      <c r="B704" s="66"/>
      <c r="C704" s="66"/>
      <c r="D704" s="66"/>
      <c r="E704" s="66"/>
      <c r="F704" s="6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4" t="s">
        <v>15</v>
      </c>
      <c r="B705" s="19"/>
      <c r="C705" s="19"/>
      <c r="D705" s="19"/>
      <c r="E705" s="19"/>
      <c r="F705" s="2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5" t="s">
        <v>16</v>
      </c>
      <c r="B706" s="26" t="s">
        <v>17</v>
      </c>
      <c r="C706" s="26" t="s">
        <v>18</v>
      </c>
      <c r="D706" s="26" t="s">
        <v>19</v>
      </c>
      <c r="E706" s="26" t="s">
        <v>20</v>
      </c>
      <c r="F706" s="27" t="s">
        <v>21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8" t="s">
        <v>22</v>
      </c>
      <c r="B707" s="29">
        <v>8.0</v>
      </c>
      <c r="C707" s="30" t="s">
        <v>23</v>
      </c>
      <c r="D707" s="31"/>
      <c r="E707" s="32">
        <f t="shared" ref="E707:E719" si="47">D707*B707</f>
        <v>0</v>
      </c>
      <c r="F707" s="3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4" t="s">
        <v>24</v>
      </c>
      <c r="B708" s="35">
        <v>1.0</v>
      </c>
      <c r="C708" s="36" t="s">
        <v>25</v>
      </c>
      <c r="D708" s="31"/>
      <c r="E708" s="32">
        <f t="shared" si="47"/>
        <v>0</v>
      </c>
      <c r="F708" s="3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4" t="s">
        <v>26</v>
      </c>
      <c r="B709" s="35">
        <v>1.0</v>
      </c>
      <c r="C709" s="36" t="s">
        <v>27</v>
      </c>
      <c r="D709" s="31"/>
      <c r="E709" s="32">
        <f t="shared" si="47"/>
        <v>0</v>
      </c>
      <c r="F709" s="3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7" t="s">
        <v>28</v>
      </c>
      <c r="B710" s="35">
        <v>8.0</v>
      </c>
      <c r="C710" s="38" t="s">
        <v>29</v>
      </c>
      <c r="D710" s="31"/>
      <c r="E710" s="32">
        <f t="shared" si="47"/>
        <v>0</v>
      </c>
      <c r="F710" s="3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4" t="s">
        <v>30</v>
      </c>
      <c r="B711" s="35">
        <v>8.0</v>
      </c>
      <c r="C711" s="39" t="s">
        <v>31</v>
      </c>
      <c r="D711" s="31"/>
      <c r="E711" s="32">
        <f t="shared" si="47"/>
        <v>0</v>
      </c>
      <c r="F711" s="3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40" t="s">
        <v>32</v>
      </c>
      <c r="B712" s="29">
        <v>8.0</v>
      </c>
      <c r="C712" s="41" t="s">
        <v>33</v>
      </c>
      <c r="D712" s="31"/>
      <c r="E712" s="32">
        <f t="shared" si="47"/>
        <v>0</v>
      </c>
      <c r="F712" s="3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0" t="s">
        <v>34</v>
      </c>
      <c r="B713" s="29">
        <v>8.0</v>
      </c>
      <c r="C713" s="41" t="s">
        <v>35</v>
      </c>
      <c r="D713" s="31"/>
      <c r="E713" s="32">
        <f t="shared" si="47"/>
        <v>0</v>
      </c>
      <c r="F713" s="3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0" t="s">
        <v>36</v>
      </c>
      <c r="B714" s="29">
        <v>8.0</v>
      </c>
      <c r="C714" s="41" t="s">
        <v>37</v>
      </c>
      <c r="D714" s="31"/>
      <c r="E714" s="32">
        <f t="shared" si="47"/>
        <v>0</v>
      </c>
      <c r="F714" s="3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40" t="s">
        <v>38</v>
      </c>
      <c r="B715" s="29">
        <v>8.0</v>
      </c>
      <c r="C715" s="41" t="s">
        <v>39</v>
      </c>
      <c r="D715" s="31"/>
      <c r="E715" s="32">
        <f t="shared" si="47"/>
        <v>0</v>
      </c>
      <c r="F715" s="3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40"/>
      <c r="B716" s="29"/>
      <c r="C716" s="41"/>
      <c r="D716" s="31"/>
      <c r="E716" s="32">
        <f t="shared" si="47"/>
        <v>0</v>
      </c>
      <c r="F716" s="3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40"/>
      <c r="B717" s="29"/>
      <c r="C717" s="41"/>
      <c r="D717" s="31"/>
      <c r="E717" s="32">
        <f t="shared" si="47"/>
        <v>0</v>
      </c>
      <c r="F717" s="3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40"/>
      <c r="B718" s="29"/>
      <c r="C718" s="41"/>
      <c r="D718" s="31"/>
      <c r="E718" s="32">
        <f t="shared" si="47"/>
        <v>0</v>
      </c>
      <c r="F718" s="3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40"/>
      <c r="B719" s="29"/>
      <c r="C719" s="41"/>
      <c r="D719" s="31"/>
      <c r="E719" s="32">
        <f t="shared" si="47"/>
        <v>0</v>
      </c>
      <c r="F719" s="3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45" t="s">
        <v>40</v>
      </c>
      <c r="B720" s="46"/>
      <c r="C720" s="46"/>
      <c r="D720" s="46"/>
      <c r="E720" s="46"/>
      <c r="F720" s="4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48" t="s">
        <v>41</v>
      </c>
      <c r="B721" s="29">
        <v>8.0</v>
      </c>
      <c r="C721" s="41" t="s">
        <v>23</v>
      </c>
      <c r="D721" s="49"/>
      <c r="E721" s="32">
        <f t="shared" ref="E721:E722" si="48">D721*B721</f>
        <v>0</v>
      </c>
      <c r="F721" s="3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8"/>
      <c r="B722" s="29"/>
      <c r="C722" s="30"/>
      <c r="D722" s="49"/>
      <c r="E722" s="32">
        <f t="shared" si="48"/>
        <v>0</v>
      </c>
      <c r="F722" s="3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45" t="s">
        <v>42</v>
      </c>
      <c r="B723" s="46"/>
      <c r="C723" s="46"/>
      <c r="D723" s="46"/>
      <c r="E723" s="46"/>
      <c r="F723" s="4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48" t="s">
        <v>43</v>
      </c>
      <c r="B724" s="29">
        <v>8.0</v>
      </c>
      <c r="C724" s="41" t="s">
        <v>23</v>
      </c>
      <c r="D724" s="49"/>
      <c r="E724" s="32">
        <f t="shared" ref="E724:E725" si="49">D724*B724</f>
        <v>0</v>
      </c>
      <c r="F724" s="3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50"/>
      <c r="B725" s="51"/>
      <c r="C725" s="52"/>
      <c r="D725" s="53"/>
      <c r="E725" s="54">
        <f t="shared" si="49"/>
        <v>0</v>
      </c>
      <c r="F725" s="5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56" t="s">
        <v>44</v>
      </c>
      <c r="E726" s="57">
        <f>SUMIFS(E707:E725,F707:F725,"Yes")</f>
        <v>0</v>
      </c>
      <c r="F726" s="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56" t="s">
        <v>45</v>
      </c>
      <c r="E727" s="57">
        <f>7.75%*E726</f>
        <v>0</v>
      </c>
      <c r="F727" s="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56" t="s">
        <v>46</v>
      </c>
      <c r="E728" s="58">
        <f t="array" ref="E728">SUMIFS(E707:E725,F707:F725,{"No",""})</f>
        <v>0</v>
      </c>
      <c r="F728" s="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59" t="s">
        <v>47</v>
      </c>
      <c r="B729" s="43"/>
      <c r="C729" s="43"/>
      <c r="D729" s="43"/>
      <c r="E729" s="60">
        <v>0.0</v>
      </c>
      <c r="F729" s="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56" t="s">
        <v>48</v>
      </c>
      <c r="E730" s="61">
        <f>SUM(E726:E729)</f>
        <v>0</v>
      </c>
      <c r="F730" s="7"/>
      <c r="G730" s="62" t="s">
        <v>177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69"/>
      <c r="B731" s="70"/>
      <c r="C731" s="17"/>
      <c r="D731" s="4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69"/>
      <c r="B732" s="70"/>
      <c r="C732" s="17"/>
      <c r="D732" s="4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69"/>
      <c r="B733" s="70"/>
      <c r="C733" s="17"/>
      <c r="D733" s="4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69"/>
      <c r="B734" s="70"/>
      <c r="C734" s="17"/>
      <c r="D734" s="4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8" t="s">
        <v>2</v>
      </c>
      <c r="C735" s="63"/>
      <c r="D735" s="10"/>
      <c r="E735" s="10"/>
      <c r="F735" s="1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11"/>
      <c r="B736" s="5"/>
      <c r="C736" s="5"/>
      <c r="D736" s="5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8" t="s">
        <v>5</v>
      </c>
      <c r="C737" s="63"/>
      <c r="D737" s="10"/>
      <c r="E737" s="10"/>
      <c r="F737" s="1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8" t="s">
        <v>7</v>
      </c>
      <c r="C738" s="63"/>
      <c r="D738" s="10"/>
      <c r="E738" s="10"/>
      <c r="F738" s="1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8" t="s">
        <v>9</v>
      </c>
      <c r="C739" s="63"/>
      <c r="D739" s="10"/>
      <c r="E739" s="10"/>
      <c r="F739" s="1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11"/>
      <c r="B740" s="5"/>
      <c r="C740" s="5"/>
      <c r="D740" s="5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8" t="s">
        <v>12</v>
      </c>
      <c r="C741" s="64"/>
      <c r="D741" s="10"/>
      <c r="E741" s="10"/>
      <c r="F741" s="1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4"/>
      <c r="B742" s="5"/>
      <c r="C742" s="4"/>
      <c r="D742" s="4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4"/>
      <c r="B743" s="5"/>
      <c r="C743" s="4"/>
      <c r="D743" s="4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65" t="s">
        <v>178</v>
      </c>
      <c r="B744" s="66"/>
      <c r="C744" s="66"/>
      <c r="D744" s="66"/>
      <c r="E744" s="66"/>
      <c r="F744" s="6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4" t="s">
        <v>15</v>
      </c>
      <c r="B745" s="19"/>
      <c r="C745" s="19"/>
      <c r="D745" s="19"/>
      <c r="E745" s="19"/>
      <c r="F745" s="2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5" t="s">
        <v>16</v>
      </c>
      <c r="B746" s="26" t="s">
        <v>17</v>
      </c>
      <c r="C746" s="26" t="s">
        <v>18</v>
      </c>
      <c r="D746" s="26" t="s">
        <v>19</v>
      </c>
      <c r="E746" s="26" t="s">
        <v>20</v>
      </c>
      <c r="F746" s="27" t="s">
        <v>21</v>
      </c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8" t="s">
        <v>22</v>
      </c>
      <c r="B747" s="29">
        <v>8.0</v>
      </c>
      <c r="C747" s="30" t="s">
        <v>23</v>
      </c>
      <c r="D747" s="31"/>
      <c r="E747" s="32">
        <f t="shared" ref="E747:E759" si="50">D747*B747</f>
        <v>0</v>
      </c>
      <c r="F747" s="3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4" t="s">
        <v>24</v>
      </c>
      <c r="B748" s="35">
        <v>1.0</v>
      </c>
      <c r="C748" s="36" t="s">
        <v>25</v>
      </c>
      <c r="D748" s="31"/>
      <c r="E748" s="32">
        <f t="shared" si="50"/>
        <v>0</v>
      </c>
      <c r="F748" s="3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4" t="s">
        <v>26</v>
      </c>
      <c r="B749" s="35">
        <v>1.0</v>
      </c>
      <c r="C749" s="36" t="s">
        <v>27</v>
      </c>
      <c r="D749" s="31"/>
      <c r="E749" s="32">
        <f t="shared" si="50"/>
        <v>0</v>
      </c>
      <c r="F749" s="3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7" t="s">
        <v>28</v>
      </c>
      <c r="B750" s="35">
        <v>8.0</v>
      </c>
      <c r="C750" s="38" t="s">
        <v>29</v>
      </c>
      <c r="D750" s="31"/>
      <c r="E750" s="32">
        <f t="shared" si="50"/>
        <v>0</v>
      </c>
      <c r="F750" s="3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4" t="s">
        <v>30</v>
      </c>
      <c r="B751" s="35">
        <v>8.0</v>
      </c>
      <c r="C751" s="39" t="s">
        <v>31</v>
      </c>
      <c r="D751" s="31"/>
      <c r="E751" s="32">
        <f t="shared" si="50"/>
        <v>0</v>
      </c>
      <c r="F751" s="3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40" t="s">
        <v>32</v>
      </c>
      <c r="B752" s="29">
        <v>8.0</v>
      </c>
      <c r="C752" s="41" t="s">
        <v>33</v>
      </c>
      <c r="D752" s="31"/>
      <c r="E752" s="32">
        <f t="shared" si="50"/>
        <v>0</v>
      </c>
      <c r="F752" s="3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40" t="s">
        <v>34</v>
      </c>
      <c r="B753" s="29">
        <v>8.0</v>
      </c>
      <c r="C753" s="41" t="s">
        <v>35</v>
      </c>
      <c r="D753" s="31"/>
      <c r="E753" s="32">
        <f t="shared" si="50"/>
        <v>0</v>
      </c>
      <c r="F753" s="3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40" t="s">
        <v>36</v>
      </c>
      <c r="B754" s="29">
        <v>8.0</v>
      </c>
      <c r="C754" s="41" t="s">
        <v>37</v>
      </c>
      <c r="D754" s="31"/>
      <c r="E754" s="32">
        <f t="shared" si="50"/>
        <v>0</v>
      </c>
      <c r="F754" s="3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40" t="s">
        <v>38</v>
      </c>
      <c r="B755" s="29">
        <v>8.0</v>
      </c>
      <c r="C755" s="41" t="s">
        <v>39</v>
      </c>
      <c r="D755" s="31"/>
      <c r="E755" s="32">
        <f t="shared" si="50"/>
        <v>0</v>
      </c>
      <c r="F755" s="3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40"/>
      <c r="B756" s="29"/>
      <c r="C756" s="41"/>
      <c r="D756" s="31"/>
      <c r="E756" s="32">
        <f t="shared" si="50"/>
        <v>0</v>
      </c>
      <c r="F756" s="3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40"/>
      <c r="B757" s="29"/>
      <c r="C757" s="41"/>
      <c r="D757" s="31"/>
      <c r="E757" s="32">
        <f t="shared" si="50"/>
        <v>0</v>
      </c>
      <c r="F757" s="3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40"/>
      <c r="B758" s="29"/>
      <c r="C758" s="41"/>
      <c r="D758" s="31"/>
      <c r="E758" s="32">
        <f t="shared" si="50"/>
        <v>0</v>
      </c>
      <c r="F758" s="3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40"/>
      <c r="B759" s="29"/>
      <c r="C759" s="41"/>
      <c r="D759" s="31"/>
      <c r="E759" s="32">
        <f t="shared" si="50"/>
        <v>0</v>
      </c>
      <c r="F759" s="3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45" t="s">
        <v>40</v>
      </c>
      <c r="B760" s="46"/>
      <c r="C760" s="46"/>
      <c r="D760" s="46"/>
      <c r="E760" s="46"/>
      <c r="F760" s="4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48" t="s">
        <v>41</v>
      </c>
      <c r="B761" s="29">
        <v>8.0</v>
      </c>
      <c r="C761" s="41" t="s">
        <v>23</v>
      </c>
      <c r="D761" s="49"/>
      <c r="E761" s="32">
        <f t="shared" ref="E761:E762" si="51">D761*B761</f>
        <v>0</v>
      </c>
      <c r="F761" s="3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8"/>
      <c r="B762" s="29"/>
      <c r="C762" s="30"/>
      <c r="D762" s="49"/>
      <c r="E762" s="32">
        <f t="shared" si="51"/>
        <v>0</v>
      </c>
      <c r="F762" s="3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45" t="s">
        <v>42</v>
      </c>
      <c r="B763" s="46"/>
      <c r="C763" s="46"/>
      <c r="D763" s="46"/>
      <c r="E763" s="46"/>
      <c r="F763" s="4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48" t="s">
        <v>43</v>
      </c>
      <c r="B764" s="29">
        <v>8.0</v>
      </c>
      <c r="C764" s="41" t="s">
        <v>23</v>
      </c>
      <c r="D764" s="49"/>
      <c r="E764" s="32">
        <f t="shared" ref="E764:E765" si="52">D764*B764</f>
        <v>0</v>
      </c>
      <c r="F764" s="3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50"/>
      <c r="B765" s="51"/>
      <c r="C765" s="52"/>
      <c r="D765" s="53"/>
      <c r="E765" s="54">
        <f t="shared" si="52"/>
        <v>0</v>
      </c>
      <c r="F765" s="5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56" t="s">
        <v>44</v>
      </c>
      <c r="E766" s="57">
        <f>SUMIFS(E747:E765,F747:F765,"Yes")</f>
        <v>0</v>
      </c>
      <c r="F766" s="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56" t="s">
        <v>45</v>
      </c>
      <c r="E767" s="57">
        <f>7.75%*E766</f>
        <v>0</v>
      </c>
      <c r="F767" s="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56" t="s">
        <v>46</v>
      </c>
      <c r="E768" s="58">
        <f t="array" ref="E768">SUMIFS(E747:E765,F747:F765,{"No",""})</f>
        <v>0</v>
      </c>
      <c r="F768" s="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59" t="s">
        <v>47</v>
      </c>
      <c r="B769" s="43"/>
      <c r="C769" s="43"/>
      <c r="D769" s="43"/>
      <c r="E769" s="60">
        <v>0.0</v>
      </c>
      <c r="F769" s="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56" t="s">
        <v>48</v>
      </c>
      <c r="E770" s="61">
        <f>SUM(E766:E769)</f>
        <v>0</v>
      </c>
      <c r="F770" s="7"/>
      <c r="G770" s="62" t="s">
        <v>179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8" t="s">
        <v>2</v>
      </c>
      <c r="C775" s="63"/>
      <c r="D775" s="10"/>
      <c r="E775" s="10"/>
      <c r="F775" s="1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11"/>
      <c r="B776" s="5"/>
      <c r="C776" s="5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8" t="s">
        <v>5</v>
      </c>
      <c r="C777" s="63"/>
      <c r="D777" s="10"/>
      <c r="E777" s="10"/>
      <c r="F777" s="1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8" t="s">
        <v>7</v>
      </c>
      <c r="C778" s="63"/>
      <c r="D778" s="10"/>
      <c r="E778" s="10"/>
      <c r="F778" s="1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8" t="s">
        <v>9</v>
      </c>
      <c r="C779" s="63"/>
      <c r="D779" s="10"/>
      <c r="E779" s="10"/>
      <c r="F779" s="1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11"/>
      <c r="B780" s="5"/>
      <c r="C780" s="5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8" t="s">
        <v>12</v>
      </c>
      <c r="C781" s="64"/>
      <c r="D781" s="10"/>
      <c r="E781" s="10"/>
      <c r="F781" s="1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4"/>
      <c r="B782" s="5"/>
      <c r="C782" s="4"/>
      <c r="D782" s="4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"/>
      <c r="B783" s="5"/>
      <c r="C783" s="4"/>
      <c r="D783" s="4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65" t="s">
        <v>180</v>
      </c>
      <c r="B784" s="66"/>
      <c r="C784" s="66"/>
      <c r="D784" s="66"/>
      <c r="E784" s="66"/>
      <c r="F784" s="6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4" t="s">
        <v>15</v>
      </c>
      <c r="B785" s="19"/>
      <c r="C785" s="19"/>
      <c r="D785" s="19"/>
      <c r="E785" s="19"/>
      <c r="F785" s="2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5" t="s">
        <v>16</v>
      </c>
      <c r="B786" s="26" t="s">
        <v>17</v>
      </c>
      <c r="C786" s="26" t="s">
        <v>18</v>
      </c>
      <c r="D786" s="26" t="s">
        <v>19</v>
      </c>
      <c r="E786" s="26" t="s">
        <v>20</v>
      </c>
      <c r="F786" s="27" t="s">
        <v>21</v>
      </c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8" t="s">
        <v>22</v>
      </c>
      <c r="B787" s="29">
        <v>4.0</v>
      </c>
      <c r="C787" s="30" t="s">
        <v>23</v>
      </c>
      <c r="D787" s="31"/>
      <c r="E787" s="32">
        <f t="shared" ref="E787:E799" si="53">D787*B787</f>
        <v>0</v>
      </c>
      <c r="F787" s="3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4" t="s">
        <v>24</v>
      </c>
      <c r="B788" s="35">
        <v>1.0</v>
      </c>
      <c r="C788" s="36" t="s">
        <v>25</v>
      </c>
      <c r="D788" s="31"/>
      <c r="E788" s="32">
        <f t="shared" si="53"/>
        <v>0</v>
      </c>
      <c r="F788" s="3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4" t="s">
        <v>26</v>
      </c>
      <c r="B789" s="35">
        <v>1.0</v>
      </c>
      <c r="C789" s="36" t="s">
        <v>27</v>
      </c>
      <c r="D789" s="31"/>
      <c r="E789" s="32">
        <f t="shared" si="53"/>
        <v>0</v>
      </c>
      <c r="F789" s="3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7" t="s">
        <v>28</v>
      </c>
      <c r="B790" s="35">
        <v>4.0</v>
      </c>
      <c r="C790" s="38" t="s">
        <v>29</v>
      </c>
      <c r="D790" s="31"/>
      <c r="E790" s="32">
        <f t="shared" si="53"/>
        <v>0</v>
      </c>
      <c r="F790" s="3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4" t="s">
        <v>30</v>
      </c>
      <c r="B791" s="35">
        <v>4.0</v>
      </c>
      <c r="C791" s="39" t="s">
        <v>31</v>
      </c>
      <c r="D791" s="31"/>
      <c r="E791" s="32">
        <f t="shared" si="53"/>
        <v>0</v>
      </c>
      <c r="F791" s="3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0" t="s">
        <v>32</v>
      </c>
      <c r="B792" s="29">
        <v>4.0</v>
      </c>
      <c r="C792" s="41" t="s">
        <v>33</v>
      </c>
      <c r="D792" s="31"/>
      <c r="E792" s="32">
        <f t="shared" si="53"/>
        <v>0</v>
      </c>
      <c r="F792" s="3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40" t="s">
        <v>34</v>
      </c>
      <c r="B793" s="29">
        <v>4.0</v>
      </c>
      <c r="C793" s="41" t="s">
        <v>35</v>
      </c>
      <c r="D793" s="31"/>
      <c r="E793" s="32">
        <f t="shared" si="53"/>
        <v>0</v>
      </c>
      <c r="F793" s="3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40" t="s">
        <v>36</v>
      </c>
      <c r="B794" s="29">
        <v>4.0</v>
      </c>
      <c r="C794" s="41" t="s">
        <v>37</v>
      </c>
      <c r="D794" s="31"/>
      <c r="E794" s="32">
        <f t="shared" si="53"/>
        <v>0</v>
      </c>
      <c r="F794" s="3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40" t="s">
        <v>38</v>
      </c>
      <c r="B795" s="29">
        <v>4.0</v>
      </c>
      <c r="C795" s="41" t="s">
        <v>39</v>
      </c>
      <c r="D795" s="31"/>
      <c r="E795" s="32">
        <f t="shared" si="53"/>
        <v>0</v>
      </c>
      <c r="F795" s="3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40"/>
      <c r="B796" s="29"/>
      <c r="C796" s="41"/>
      <c r="D796" s="31"/>
      <c r="E796" s="32">
        <f t="shared" si="53"/>
        <v>0</v>
      </c>
      <c r="F796" s="3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40"/>
      <c r="B797" s="29"/>
      <c r="C797" s="41"/>
      <c r="D797" s="31"/>
      <c r="E797" s="32">
        <f t="shared" si="53"/>
        <v>0</v>
      </c>
      <c r="F797" s="3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40"/>
      <c r="B798" s="29"/>
      <c r="C798" s="41"/>
      <c r="D798" s="31"/>
      <c r="E798" s="32">
        <f t="shared" si="53"/>
        <v>0</v>
      </c>
      <c r="F798" s="3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40"/>
      <c r="B799" s="29"/>
      <c r="C799" s="41"/>
      <c r="D799" s="31"/>
      <c r="E799" s="32">
        <f t="shared" si="53"/>
        <v>0</v>
      </c>
      <c r="F799" s="3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45" t="s">
        <v>40</v>
      </c>
      <c r="B800" s="46"/>
      <c r="C800" s="46"/>
      <c r="D800" s="46"/>
      <c r="E800" s="46"/>
      <c r="F800" s="4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8" t="s">
        <v>41</v>
      </c>
      <c r="B801" s="29">
        <v>4.0</v>
      </c>
      <c r="C801" s="41" t="s">
        <v>23</v>
      </c>
      <c r="D801" s="49"/>
      <c r="E801" s="32">
        <f t="shared" ref="E801:E802" si="54">D801*B801</f>
        <v>0</v>
      </c>
      <c r="F801" s="3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8"/>
      <c r="B802" s="29"/>
      <c r="C802" s="30"/>
      <c r="D802" s="49"/>
      <c r="E802" s="32">
        <f t="shared" si="54"/>
        <v>0</v>
      </c>
      <c r="F802" s="3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5" t="s">
        <v>42</v>
      </c>
      <c r="B803" s="46"/>
      <c r="C803" s="46"/>
      <c r="D803" s="46"/>
      <c r="E803" s="46"/>
      <c r="F803" s="4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48" t="s">
        <v>43</v>
      </c>
      <c r="B804" s="29">
        <v>4.0</v>
      </c>
      <c r="C804" s="41" t="s">
        <v>23</v>
      </c>
      <c r="D804" s="49"/>
      <c r="E804" s="32">
        <f t="shared" ref="E804:E805" si="55">D804*B804</f>
        <v>0</v>
      </c>
      <c r="F804" s="3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50"/>
      <c r="B805" s="51"/>
      <c r="C805" s="52"/>
      <c r="D805" s="53"/>
      <c r="E805" s="54">
        <f t="shared" si="55"/>
        <v>0</v>
      </c>
      <c r="F805" s="5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56" t="s">
        <v>44</v>
      </c>
      <c r="E806" s="57">
        <f>SUMIFS(E787:E805,F787:F805,"Yes")</f>
        <v>0</v>
      </c>
      <c r="F806" s="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56" t="s">
        <v>45</v>
      </c>
      <c r="E807" s="57">
        <f>7.75%*E806</f>
        <v>0</v>
      </c>
      <c r="F807" s="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56" t="s">
        <v>46</v>
      </c>
      <c r="E808" s="58">
        <f t="array" ref="E808">SUMIFS(E787:E805,F787:F805,{"No",""})</f>
        <v>0</v>
      </c>
      <c r="F808" s="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59" t="s">
        <v>47</v>
      </c>
      <c r="B809" s="43"/>
      <c r="C809" s="43"/>
      <c r="D809" s="43"/>
      <c r="E809" s="60">
        <v>0.0</v>
      </c>
      <c r="F809" s="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56" t="s">
        <v>48</v>
      </c>
      <c r="E810" s="61">
        <f>SUM(E806:E809)</f>
        <v>0</v>
      </c>
      <c r="F810" s="7"/>
      <c r="G810" s="62" t="s">
        <v>181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8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8" t="s">
        <v>2</v>
      </c>
      <c r="C815" s="63"/>
      <c r="D815" s="10"/>
      <c r="E815" s="10"/>
      <c r="F815" s="10"/>
      <c r="G815" s="3"/>
      <c r="H815" s="3"/>
      <c r="I815" s="3"/>
      <c r="J815" s="3"/>
      <c r="K815" s="8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11"/>
      <c r="B816" s="5"/>
      <c r="C816" s="5"/>
      <c r="D816" s="5"/>
      <c r="E816" s="5"/>
      <c r="F816" s="3"/>
      <c r="G816" s="3"/>
      <c r="H816" s="3"/>
      <c r="I816" s="3"/>
      <c r="J816" s="3"/>
      <c r="K816" s="8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8" t="s">
        <v>5</v>
      </c>
      <c r="C817" s="63"/>
      <c r="D817" s="10"/>
      <c r="E817" s="10"/>
      <c r="F817" s="1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8" t="s">
        <v>7</v>
      </c>
      <c r="C818" s="63"/>
      <c r="D818" s="10"/>
      <c r="E818" s="10"/>
      <c r="F818" s="1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8" t="s">
        <v>9</v>
      </c>
      <c r="C819" s="63"/>
      <c r="D819" s="10"/>
      <c r="E819" s="10"/>
      <c r="F819" s="1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11"/>
      <c r="B820" s="5"/>
      <c r="C820" s="5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8" t="s">
        <v>12</v>
      </c>
      <c r="C821" s="64"/>
      <c r="D821" s="10"/>
      <c r="E821" s="10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4"/>
      <c r="B822" s="5"/>
      <c r="C822" s="4"/>
      <c r="D822" s="4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4"/>
      <c r="B823" s="5"/>
      <c r="C823" s="4"/>
      <c r="D823" s="4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83" t="s">
        <v>182</v>
      </c>
      <c r="B824" s="66"/>
      <c r="C824" s="66"/>
      <c r="D824" s="66"/>
      <c r="E824" s="66"/>
      <c r="F824" s="6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4" t="s">
        <v>15</v>
      </c>
      <c r="B825" s="19"/>
      <c r="C825" s="19"/>
      <c r="D825" s="19"/>
      <c r="E825" s="19"/>
      <c r="F825" s="2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5" t="s">
        <v>16</v>
      </c>
      <c r="B826" s="26" t="s">
        <v>17</v>
      </c>
      <c r="C826" s="26" t="s">
        <v>18</v>
      </c>
      <c r="D826" s="26" t="s">
        <v>19</v>
      </c>
      <c r="E826" s="26" t="s">
        <v>20</v>
      </c>
      <c r="F826" s="27" t="s">
        <v>21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8" t="s">
        <v>22</v>
      </c>
      <c r="B827" s="29">
        <v>4.0</v>
      </c>
      <c r="C827" s="30" t="s">
        <v>23</v>
      </c>
      <c r="D827" s="31"/>
      <c r="E827" s="32">
        <f t="shared" ref="E827:E885" si="56">D827*B827</f>
        <v>0</v>
      </c>
      <c r="F827" s="8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4" t="s">
        <v>67</v>
      </c>
      <c r="B828" s="35">
        <v>2.0</v>
      </c>
      <c r="C828" s="36" t="s">
        <v>68</v>
      </c>
      <c r="D828" s="31"/>
      <c r="E828" s="32">
        <f t="shared" si="56"/>
        <v>0</v>
      </c>
      <c r="F828" s="3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4" t="s">
        <v>65</v>
      </c>
      <c r="B829" s="35">
        <v>1.0</v>
      </c>
      <c r="C829" s="36" t="s">
        <v>66</v>
      </c>
      <c r="D829" s="31"/>
      <c r="E829" s="32">
        <f t="shared" si="56"/>
        <v>0</v>
      </c>
      <c r="F829" s="3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4" t="s">
        <v>183</v>
      </c>
      <c r="B830" s="35">
        <v>12.0</v>
      </c>
      <c r="C830" s="36" t="s">
        <v>184</v>
      </c>
      <c r="D830" s="31"/>
      <c r="E830" s="32">
        <f t="shared" si="56"/>
        <v>0</v>
      </c>
      <c r="F830" s="3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85" t="s">
        <v>185</v>
      </c>
      <c r="B831" s="29">
        <v>24.0</v>
      </c>
      <c r="C831" s="86" t="s">
        <v>186</v>
      </c>
      <c r="D831" s="31"/>
      <c r="E831" s="32">
        <f t="shared" si="56"/>
        <v>0</v>
      </c>
      <c r="F831" s="3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4" t="s">
        <v>187</v>
      </c>
      <c r="B832" s="29">
        <v>24.0</v>
      </c>
      <c r="C832" s="87" t="s">
        <v>188</v>
      </c>
      <c r="D832" s="31"/>
      <c r="E832" s="32">
        <f t="shared" si="56"/>
        <v>0</v>
      </c>
      <c r="F832" s="3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4" t="s">
        <v>189</v>
      </c>
      <c r="B833" s="29">
        <v>12.0</v>
      </c>
      <c r="C833" s="88" t="s">
        <v>25</v>
      </c>
      <c r="D833" s="31"/>
      <c r="E833" s="32">
        <f t="shared" si="56"/>
        <v>0</v>
      </c>
      <c r="F833" s="3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40" t="s">
        <v>34</v>
      </c>
      <c r="B834" s="29">
        <v>20.0</v>
      </c>
      <c r="C834" s="41" t="s">
        <v>35</v>
      </c>
      <c r="D834" s="31"/>
      <c r="E834" s="32">
        <f t="shared" si="56"/>
        <v>0</v>
      </c>
      <c r="F834" s="3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40" t="s">
        <v>36</v>
      </c>
      <c r="B835" s="29">
        <v>20.0</v>
      </c>
      <c r="C835" s="41" t="s">
        <v>37</v>
      </c>
      <c r="D835" s="31"/>
      <c r="E835" s="32">
        <f t="shared" si="56"/>
        <v>0</v>
      </c>
      <c r="F835" s="3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40" t="s">
        <v>38</v>
      </c>
      <c r="B836" s="29">
        <v>16.0</v>
      </c>
      <c r="C836" s="41" t="s">
        <v>39</v>
      </c>
      <c r="D836" s="31"/>
      <c r="E836" s="32">
        <f t="shared" si="56"/>
        <v>0</v>
      </c>
      <c r="F836" s="3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40" t="s">
        <v>69</v>
      </c>
      <c r="B837" s="29">
        <v>3.0</v>
      </c>
      <c r="C837" s="41" t="s">
        <v>70</v>
      </c>
      <c r="D837" s="31"/>
      <c r="E837" s="32">
        <f t="shared" si="56"/>
        <v>0</v>
      </c>
      <c r="F837" s="3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40" t="s">
        <v>190</v>
      </c>
      <c r="B838" s="29">
        <v>15.0</v>
      </c>
      <c r="C838" s="41" t="s">
        <v>191</v>
      </c>
      <c r="D838" s="31"/>
      <c r="E838" s="32">
        <f t="shared" si="56"/>
        <v>0</v>
      </c>
      <c r="F838" s="3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40" t="s">
        <v>192</v>
      </c>
      <c r="B839" s="29">
        <v>15.0</v>
      </c>
      <c r="C839" s="41" t="s">
        <v>193</v>
      </c>
      <c r="D839" s="31"/>
      <c r="E839" s="32">
        <f t="shared" si="56"/>
        <v>0</v>
      </c>
      <c r="F839" s="3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40" t="s">
        <v>194</v>
      </c>
      <c r="B840" s="29">
        <v>15.0</v>
      </c>
      <c r="C840" s="41" t="s">
        <v>195</v>
      </c>
      <c r="D840" s="31"/>
      <c r="E840" s="32">
        <f t="shared" si="56"/>
        <v>0</v>
      </c>
      <c r="F840" s="3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40" t="s">
        <v>196</v>
      </c>
      <c r="B841" s="29">
        <v>15.0</v>
      </c>
      <c r="C841" s="41" t="s">
        <v>197</v>
      </c>
      <c r="D841" s="31"/>
      <c r="E841" s="32">
        <f t="shared" si="56"/>
        <v>0</v>
      </c>
      <c r="F841" s="3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40" t="s">
        <v>198</v>
      </c>
      <c r="B842" s="29">
        <v>15.0</v>
      </c>
      <c r="C842" s="41" t="s">
        <v>199</v>
      </c>
      <c r="D842" s="31"/>
      <c r="E842" s="32">
        <f t="shared" si="56"/>
        <v>0</v>
      </c>
      <c r="F842" s="3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40" t="s">
        <v>200</v>
      </c>
      <c r="B843" s="29">
        <v>15.0</v>
      </c>
      <c r="C843" s="41" t="s">
        <v>201</v>
      </c>
      <c r="D843" s="31"/>
      <c r="E843" s="32">
        <f t="shared" si="56"/>
        <v>0</v>
      </c>
      <c r="F843" s="3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40" t="s">
        <v>202</v>
      </c>
      <c r="B844" s="29">
        <v>15.0</v>
      </c>
      <c r="C844" s="41" t="s">
        <v>203</v>
      </c>
      <c r="D844" s="31"/>
      <c r="E844" s="32">
        <f t="shared" si="56"/>
        <v>0</v>
      </c>
      <c r="F844" s="3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0" t="s">
        <v>204</v>
      </c>
      <c r="B845" s="29">
        <v>15.0</v>
      </c>
      <c r="C845" s="41" t="s">
        <v>205</v>
      </c>
      <c r="D845" s="31"/>
      <c r="E845" s="32">
        <f t="shared" si="56"/>
        <v>0</v>
      </c>
      <c r="F845" s="3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0" t="s">
        <v>206</v>
      </c>
      <c r="B846" s="29">
        <v>15.0</v>
      </c>
      <c r="C846" s="41" t="s">
        <v>207</v>
      </c>
      <c r="D846" s="31"/>
      <c r="E846" s="32">
        <f t="shared" si="56"/>
        <v>0</v>
      </c>
      <c r="F846" s="3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40" t="s">
        <v>208</v>
      </c>
      <c r="B847" s="29">
        <v>15.0</v>
      </c>
      <c r="C847" s="41" t="s">
        <v>209</v>
      </c>
      <c r="D847" s="31"/>
      <c r="E847" s="32">
        <f t="shared" si="56"/>
        <v>0</v>
      </c>
      <c r="F847" s="3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40" t="s">
        <v>210</v>
      </c>
      <c r="B848" s="29">
        <v>15.0</v>
      </c>
      <c r="C848" s="41" t="s">
        <v>211</v>
      </c>
      <c r="D848" s="31"/>
      <c r="E848" s="32">
        <f t="shared" si="56"/>
        <v>0</v>
      </c>
      <c r="F848" s="3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40" t="s">
        <v>93</v>
      </c>
      <c r="B849" s="29">
        <v>60.0</v>
      </c>
      <c r="C849" s="41" t="s">
        <v>94</v>
      </c>
      <c r="D849" s="31"/>
      <c r="E849" s="32">
        <f t="shared" si="56"/>
        <v>0</v>
      </c>
      <c r="F849" s="3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40" t="s">
        <v>95</v>
      </c>
      <c r="B850" s="29">
        <v>60.0</v>
      </c>
      <c r="C850" s="41" t="s">
        <v>96</v>
      </c>
      <c r="D850" s="31"/>
      <c r="E850" s="32">
        <f t="shared" si="56"/>
        <v>0</v>
      </c>
      <c r="F850" s="3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0" t="s">
        <v>97</v>
      </c>
      <c r="B851" s="29">
        <v>60.0</v>
      </c>
      <c r="C851" s="41" t="s">
        <v>98</v>
      </c>
      <c r="D851" s="31"/>
      <c r="E851" s="32">
        <f t="shared" si="56"/>
        <v>0</v>
      </c>
      <c r="F851" s="3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40" t="s">
        <v>99</v>
      </c>
      <c r="B852" s="29">
        <v>60.0</v>
      </c>
      <c r="C852" s="41" t="s">
        <v>100</v>
      </c>
      <c r="D852" s="31"/>
      <c r="E852" s="32">
        <f t="shared" si="56"/>
        <v>0</v>
      </c>
      <c r="F852" s="3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40" t="s">
        <v>101</v>
      </c>
      <c r="B853" s="29">
        <v>60.0</v>
      </c>
      <c r="C853" s="41" t="s">
        <v>102</v>
      </c>
      <c r="D853" s="31"/>
      <c r="E853" s="32">
        <f t="shared" si="56"/>
        <v>0</v>
      </c>
      <c r="F853" s="3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40" t="s">
        <v>103</v>
      </c>
      <c r="B854" s="29">
        <v>60.0</v>
      </c>
      <c r="C854" s="41" t="s">
        <v>104</v>
      </c>
      <c r="D854" s="31"/>
      <c r="E854" s="32">
        <f t="shared" si="56"/>
        <v>0</v>
      </c>
      <c r="F854" s="3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0" t="s">
        <v>105</v>
      </c>
      <c r="B855" s="29">
        <v>60.0</v>
      </c>
      <c r="C855" s="41" t="s">
        <v>106</v>
      </c>
      <c r="D855" s="31"/>
      <c r="E855" s="32">
        <f t="shared" si="56"/>
        <v>0</v>
      </c>
      <c r="F855" s="3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0" t="s">
        <v>107</v>
      </c>
      <c r="B856" s="29">
        <v>60.0</v>
      </c>
      <c r="C856" s="41" t="s">
        <v>108</v>
      </c>
      <c r="D856" s="31"/>
      <c r="E856" s="32">
        <f t="shared" si="56"/>
        <v>0</v>
      </c>
      <c r="F856" s="3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0" t="s">
        <v>109</v>
      </c>
      <c r="B857" s="29">
        <v>60.0</v>
      </c>
      <c r="C857" s="41" t="s">
        <v>110</v>
      </c>
      <c r="D857" s="31"/>
      <c r="E857" s="32">
        <f t="shared" si="56"/>
        <v>0</v>
      </c>
      <c r="F857" s="3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40" t="s">
        <v>111</v>
      </c>
      <c r="B858" s="29">
        <v>60.0</v>
      </c>
      <c r="C858" s="41" t="s">
        <v>112</v>
      </c>
      <c r="D858" s="31"/>
      <c r="E858" s="32">
        <f t="shared" si="56"/>
        <v>0</v>
      </c>
      <c r="F858" s="3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0" t="s">
        <v>113</v>
      </c>
      <c r="B859" s="29">
        <v>60.0</v>
      </c>
      <c r="C859" s="41" t="s">
        <v>114</v>
      </c>
      <c r="D859" s="31"/>
      <c r="E859" s="32">
        <f t="shared" si="56"/>
        <v>0</v>
      </c>
      <c r="F859" s="3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0" t="s">
        <v>115</v>
      </c>
      <c r="B860" s="29">
        <v>20.0</v>
      </c>
      <c r="C860" s="41" t="s">
        <v>116</v>
      </c>
      <c r="D860" s="31"/>
      <c r="E860" s="32">
        <f t="shared" si="56"/>
        <v>0</v>
      </c>
      <c r="F860" s="3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40" t="s">
        <v>117</v>
      </c>
      <c r="B861" s="29">
        <v>20.0</v>
      </c>
      <c r="C861" s="41" t="s">
        <v>118</v>
      </c>
      <c r="D861" s="31"/>
      <c r="E861" s="32">
        <f t="shared" si="56"/>
        <v>0</v>
      </c>
      <c r="F861" s="3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40" t="s">
        <v>119</v>
      </c>
      <c r="B862" s="29">
        <v>20.0</v>
      </c>
      <c r="C862" s="41" t="s">
        <v>120</v>
      </c>
      <c r="D862" s="31"/>
      <c r="E862" s="32">
        <f t="shared" si="56"/>
        <v>0</v>
      </c>
      <c r="F862" s="3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40" t="s">
        <v>121</v>
      </c>
      <c r="B863" s="29">
        <v>20.0</v>
      </c>
      <c r="C863" s="41" t="s">
        <v>122</v>
      </c>
      <c r="D863" s="31"/>
      <c r="E863" s="32">
        <f t="shared" si="56"/>
        <v>0</v>
      </c>
      <c r="F863" s="3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40" t="s">
        <v>123</v>
      </c>
      <c r="B864" s="29">
        <v>20.0</v>
      </c>
      <c r="C864" s="41" t="s">
        <v>124</v>
      </c>
      <c r="D864" s="31"/>
      <c r="E864" s="32">
        <f t="shared" si="56"/>
        <v>0</v>
      </c>
      <c r="F864" s="3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40" t="s">
        <v>125</v>
      </c>
      <c r="B865" s="29">
        <v>20.0</v>
      </c>
      <c r="C865" s="41" t="s">
        <v>126</v>
      </c>
      <c r="D865" s="31"/>
      <c r="E865" s="32">
        <f t="shared" si="56"/>
        <v>0</v>
      </c>
      <c r="F865" s="3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40" t="s">
        <v>127</v>
      </c>
      <c r="B866" s="29">
        <v>20.0</v>
      </c>
      <c r="C866" s="41" t="s">
        <v>128</v>
      </c>
      <c r="D866" s="31"/>
      <c r="E866" s="32">
        <f t="shared" si="56"/>
        <v>0</v>
      </c>
      <c r="F866" s="3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40" t="s">
        <v>129</v>
      </c>
      <c r="B867" s="29">
        <v>20.0</v>
      </c>
      <c r="C867" s="41" t="s">
        <v>130</v>
      </c>
      <c r="D867" s="31"/>
      <c r="E867" s="32">
        <f t="shared" si="56"/>
        <v>0</v>
      </c>
      <c r="F867" s="3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0" t="s">
        <v>131</v>
      </c>
      <c r="B868" s="29">
        <v>20.0</v>
      </c>
      <c r="C868" s="41" t="s">
        <v>132</v>
      </c>
      <c r="D868" s="31"/>
      <c r="E868" s="32">
        <f t="shared" si="56"/>
        <v>0</v>
      </c>
      <c r="F868" s="3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0" t="s">
        <v>133</v>
      </c>
      <c r="B869" s="29">
        <v>20.0</v>
      </c>
      <c r="C869" s="41" t="s">
        <v>134</v>
      </c>
      <c r="D869" s="31"/>
      <c r="E869" s="32">
        <f t="shared" si="56"/>
        <v>0</v>
      </c>
      <c r="F869" s="3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40" t="s">
        <v>135</v>
      </c>
      <c r="B870" s="29">
        <v>20.0</v>
      </c>
      <c r="C870" s="41" t="s">
        <v>136</v>
      </c>
      <c r="D870" s="31"/>
      <c r="E870" s="32">
        <f t="shared" si="56"/>
        <v>0</v>
      </c>
      <c r="F870" s="3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0" t="s">
        <v>137</v>
      </c>
      <c r="B871" s="29">
        <v>20.0</v>
      </c>
      <c r="C871" s="41" t="s">
        <v>138</v>
      </c>
      <c r="D871" s="31"/>
      <c r="E871" s="32">
        <f t="shared" si="56"/>
        <v>0</v>
      </c>
      <c r="F871" s="3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40" t="s">
        <v>139</v>
      </c>
      <c r="B872" s="29">
        <v>20.0</v>
      </c>
      <c r="C872" s="41" t="s">
        <v>140</v>
      </c>
      <c r="D872" s="31"/>
      <c r="E872" s="32">
        <f t="shared" si="56"/>
        <v>0</v>
      </c>
      <c r="F872" s="3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40" t="s">
        <v>141</v>
      </c>
      <c r="B873" s="29">
        <v>20.0</v>
      </c>
      <c r="C873" s="41" t="s">
        <v>142</v>
      </c>
      <c r="D873" s="31"/>
      <c r="E873" s="32">
        <f t="shared" si="56"/>
        <v>0</v>
      </c>
      <c r="F873" s="3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40" t="s">
        <v>143</v>
      </c>
      <c r="B874" s="29">
        <v>20.0</v>
      </c>
      <c r="C874" s="41" t="s">
        <v>144</v>
      </c>
      <c r="D874" s="31"/>
      <c r="E874" s="32">
        <f t="shared" si="56"/>
        <v>0</v>
      </c>
      <c r="F874" s="3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40" t="s">
        <v>145</v>
      </c>
      <c r="B875" s="29">
        <v>20.0</v>
      </c>
      <c r="C875" s="41" t="s">
        <v>146</v>
      </c>
      <c r="D875" s="31"/>
      <c r="E875" s="32">
        <f t="shared" si="56"/>
        <v>0</v>
      </c>
      <c r="F875" s="3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40" t="s">
        <v>147</v>
      </c>
      <c r="B876" s="29">
        <v>20.0</v>
      </c>
      <c r="C876" s="41" t="s">
        <v>148</v>
      </c>
      <c r="D876" s="31"/>
      <c r="E876" s="32">
        <f t="shared" si="56"/>
        <v>0</v>
      </c>
      <c r="F876" s="3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40" t="s">
        <v>149</v>
      </c>
      <c r="B877" s="29">
        <v>20.0</v>
      </c>
      <c r="C877" s="41" t="s">
        <v>150</v>
      </c>
      <c r="D877" s="31"/>
      <c r="E877" s="32">
        <f t="shared" si="56"/>
        <v>0</v>
      </c>
      <c r="F877" s="3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40" t="s">
        <v>151</v>
      </c>
      <c r="B878" s="29">
        <v>20.0</v>
      </c>
      <c r="C878" s="41" t="s">
        <v>152</v>
      </c>
      <c r="D878" s="31"/>
      <c r="E878" s="32">
        <f t="shared" si="56"/>
        <v>0</v>
      </c>
      <c r="F878" s="3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40" t="s">
        <v>153</v>
      </c>
      <c r="B879" s="29">
        <v>20.0</v>
      </c>
      <c r="C879" s="41" t="s">
        <v>154</v>
      </c>
      <c r="D879" s="31"/>
      <c r="E879" s="32">
        <f t="shared" si="56"/>
        <v>0</v>
      </c>
      <c r="F879" s="3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0" t="s">
        <v>155</v>
      </c>
      <c r="B880" s="29">
        <v>20.0</v>
      </c>
      <c r="C880" s="41" t="s">
        <v>156</v>
      </c>
      <c r="D880" s="31"/>
      <c r="E880" s="32">
        <f t="shared" si="56"/>
        <v>0</v>
      </c>
      <c r="F880" s="3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4"/>
      <c r="B881" s="35"/>
      <c r="C881" s="39"/>
      <c r="D881" s="31"/>
      <c r="E881" s="32">
        <f t="shared" si="56"/>
        <v>0</v>
      </c>
      <c r="F881" s="3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40"/>
      <c r="B882" s="29"/>
      <c r="C882" s="41"/>
      <c r="D882" s="31"/>
      <c r="E882" s="32">
        <f t="shared" si="56"/>
        <v>0</v>
      </c>
      <c r="F882" s="3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40"/>
      <c r="B883" s="29"/>
      <c r="C883" s="41"/>
      <c r="D883" s="31"/>
      <c r="E883" s="32">
        <f t="shared" si="56"/>
        <v>0</v>
      </c>
      <c r="F883" s="3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40"/>
      <c r="B884" s="29"/>
      <c r="C884" s="41"/>
      <c r="D884" s="31"/>
      <c r="E884" s="32">
        <f t="shared" si="56"/>
        <v>0</v>
      </c>
      <c r="F884" s="3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40"/>
      <c r="B885" s="29"/>
      <c r="C885" s="41"/>
      <c r="D885" s="31"/>
      <c r="E885" s="32">
        <f t="shared" si="56"/>
        <v>0</v>
      </c>
      <c r="F885" s="3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45" t="s">
        <v>40</v>
      </c>
      <c r="B886" s="46"/>
      <c r="C886" s="46"/>
      <c r="D886" s="46"/>
      <c r="E886" s="46"/>
      <c r="F886" s="4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48" t="s">
        <v>41</v>
      </c>
      <c r="B887" s="29">
        <v>4.0</v>
      </c>
      <c r="C887" s="41" t="s">
        <v>23</v>
      </c>
      <c r="D887" s="49"/>
      <c r="E887" s="32">
        <f t="shared" ref="E887:E889" si="57">D887*B887</f>
        <v>0</v>
      </c>
      <c r="F887" s="3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48" t="s">
        <v>158</v>
      </c>
      <c r="B888" s="29">
        <v>2.0</v>
      </c>
      <c r="C888" s="41" t="s">
        <v>68</v>
      </c>
      <c r="D888" s="49"/>
      <c r="E888" s="32">
        <f t="shared" si="57"/>
        <v>0</v>
      </c>
      <c r="F888" s="3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48" t="s">
        <v>157</v>
      </c>
      <c r="B889" s="29">
        <v>1.0</v>
      </c>
      <c r="C889" s="41" t="s">
        <v>66</v>
      </c>
      <c r="D889" s="49"/>
      <c r="E889" s="32">
        <f t="shared" si="57"/>
        <v>0</v>
      </c>
      <c r="F889" s="3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8" t="s">
        <v>212</v>
      </c>
      <c r="B890" s="29">
        <v>12.0</v>
      </c>
      <c r="C890" s="30" t="s">
        <v>184</v>
      </c>
      <c r="D890" s="49"/>
      <c r="E890" s="32"/>
      <c r="F890" s="3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8"/>
      <c r="B891" s="29"/>
      <c r="C891" s="30"/>
      <c r="D891" s="49"/>
      <c r="E891" s="32">
        <f>D891*B891</f>
        <v>0</v>
      </c>
      <c r="F891" s="3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5" t="s">
        <v>42</v>
      </c>
      <c r="B892" s="46"/>
      <c r="C892" s="46"/>
      <c r="D892" s="46"/>
      <c r="E892" s="46"/>
      <c r="F892" s="4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48" t="s">
        <v>43</v>
      </c>
      <c r="B893" s="29">
        <v>4.0</v>
      </c>
      <c r="C893" s="41" t="s">
        <v>23</v>
      </c>
      <c r="D893" s="49"/>
      <c r="E893" s="32">
        <f t="shared" ref="E893:E895" si="58">D893*B893</f>
        <v>0</v>
      </c>
      <c r="F893" s="3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48" t="s">
        <v>158</v>
      </c>
      <c r="B894" s="29">
        <v>2.0</v>
      </c>
      <c r="C894" s="41" t="s">
        <v>68</v>
      </c>
      <c r="D894" s="49"/>
      <c r="E894" s="32">
        <f t="shared" si="58"/>
        <v>0</v>
      </c>
      <c r="F894" s="3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48" t="s">
        <v>157</v>
      </c>
      <c r="B895" s="29">
        <v>1.0</v>
      </c>
      <c r="C895" s="41" t="s">
        <v>66</v>
      </c>
      <c r="D895" s="49"/>
      <c r="E895" s="32">
        <f t="shared" si="58"/>
        <v>0</v>
      </c>
      <c r="F895" s="3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8" t="s">
        <v>212</v>
      </c>
      <c r="B896" s="29">
        <v>12.0</v>
      </c>
      <c r="C896" s="30" t="s">
        <v>184</v>
      </c>
      <c r="D896" s="49"/>
      <c r="E896" s="32"/>
      <c r="F896" s="3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50"/>
      <c r="B897" s="51"/>
      <c r="C897" s="52"/>
      <c r="D897" s="53"/>
      <c r="E897" s="54">
        <f>D897*B897</f>
        <v>0</v>
      </c>
      <c r="F897" s="5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56" t="s">
        <v>44</v>
      </c>
      <c r="E898" s="57">
        <f>SUMIFS(E827:E897,F827:F897,"Yes")</f>
        <v>0</v>
      </c>
      <c r="F898" s="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56" t="s">
        <v>45</v>
      </c>
      <c r="E899" s="57">
        <f>7.75%*E898</f>
        <v>0</v>
      </c>
      <c r="F899" s="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56" t="s">
        <v>46</v>
      </c>
      <c r="E900" s="58">
        <f t="array" ref="E900">SUMIFS(E827:E897,F827:F897,{"No",""})</f>
        <v>0</v>
      </c>
      <c r="F900" s="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59" t="s">
        <v>47</v>
      </c>
      <c r="B901" s="43"/>
      <c r="C901" s="43"/>
      <c r="D901" s="43"/>
      <c r="E901" s="60">
        <v>0.0</v>
      </c>
      <c r="F901" s="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56" t="s">
        <v>48</v>
      </c>
      <c r="E902" s="61">
        <f>SUM(E898:E901)</f>
        <v>0</v>
      </c>
      <c r="F902" s="7"/>
      <c r="G902" s="62" t="s">
        <v>213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69"/>
      <c r="B903" s="70"/>
      <c r="C903" s="17"/>
      <c r="D903" s="4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69"/>
      <c r="B904" s="70"/>
      <c r="C904" s="17"/>
      <c r="D904" s="4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69"/>
      <c r="B905" s="70"/>
      <c r="C905" s="17"/>
      <c r="D905" s="4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69"/>
      <c r="B906" s="70"/>
      <c r="C906" s="17"/>
      <c r="D906" s="4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8" t="s">
        <v>2</v>
      </c>
      <c r="C907" s="63"/>
      <c r="D907" s="10"/>
      <c r="E907" s="10"/>
      <c r="F907" s="1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11"/>
      <c r="B908" s="5"/>
      <c r="C908" s="5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8" t="s">
        <v>5</v>
      </c>
      <c r="C909" s="63"/>
      <c r="D909" s="10"/>
      <c r="E909" s="10"/>
      <c r="F909" s="1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8" t="s">
        <v>7</v>
      </c>
      <c r="C910" s="63"/>
      <c r="D910" s="10"/>
      <c r="E910" s="10"/>
      <c r="F910" s="1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8" t="s">
        <v>9</v>
      </c>
      <c r="C911" s="63"/>
      <c r="D911" s="10"/>
      <c r="E911" s="10"/>
      <c r="F911" s="1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11"/>
      <c r="B912" s="5"/>
      <c r="C912" s="5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8" t="s">
        <v>12</v>
      </c>
      <c r="C913" s="64"/>
      <c r="D913" s="10"/>
      <c r="E913" s="10"/>
      <c r="F913" s="1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4"/>
      <c r="B914" s="5"/>
      <c r="C914" s="4"/>
      <c r="D914" s="4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4"/>
      <c r="B915" s="5"/>
      <c r="C915" s="4"/>
      <c r="D915" s="4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65" t="s">
        <v>214</v>
      </c>
      <c r="B916" s="66"/>
      <c r="C916" s="66"/>
      <c r="D916" s="66"/>
      <c r="E916" s="66"/>
      <c r="F916" s="6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4" t="s">
        <v>15</v>
      </c>
      <c r="B917" s="19"/>
      <c r="C917" s="19"/>
      <c r="D917" s="19"/>
      <c r="E917" s="19"/>
      <c r="F917" s="2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5" t="s">
        <v>16</v>
      </c>
      <c r="B918" s="26" t="s">
        <v>17</v>
      </c>
      <c r="C918" s="26" t="s">
        <v>18</v>
      </c>
      <c r="D918" s="26" t="s">
        <v>19</v>
      </c>
      <c r="E918" s="26" t="s">
        <v>20</v>
      </c>
      <c r="F918" s="27" t="s">
        <v>21</v>
      </c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8" t="s">
        <v>22</v>
      </c>
      <c r="B919" s="29">
        <v>7.0</v>
      </c>
      <c r="C919" s="30" t="s">
        <v>23</v>
      </c>
      <c r="D919" s="31"/>
      <c r="E919" s="32">
        <f t="shared" ref="E919:E931" si="59">D919*B919</f>
        <v>0</v>
      </c>
      <c r="F919" s="3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4" t="s">
        <v>24</v>
      </c>
      <c r="B920" s="35">
        <v>1.0</v>
      </c>
      <c r="C920" s="36" t="s">
        <v>25</v>
      </c>
      <c r="D920" s="31"/>
      <c r="E920" s="32">
        <f t="shared" si="59"/>
        <v>0</v>
      </c>
      <c r="F920" s="3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4" t="s">
        <v>26</v>
      </c>
      <c r="B921" s="35">
        <v>1.0</v>
      </c>
      <c r="C921" s="36" t="s">
        <v>27</v>
      </c>
      <c r="D921" s="31"/>
      <c r="E921" s="32">
        <f t="shared" si="59"/>
        <v>0</v>
      </c>
      <c r="F921" s="3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7" t="s">
        <v>28</v>
      </c>
      <c r="B922" s="35">
        <v>7.0</v>
      </c>
      <c r="C922" s="38" t="s">
        <v>29</v>
      </c>
      <c r="D922" s="31"/>
      <c r="E922" s="32">
        <f t="shared" si="59"/>
        <v>0</v>
      </c>
      <c r="F922" s="3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4" t="s">
        <v>30</v>
      </c>
      <c r="B923" s="35">
        <v>7.0</v>
      </c>
      <c r="C923" s="39" t="s">
        <v>31</v>
      </c>
      <c r="D923" s="31"/>
      <c r="E923" s="32">
        <f t="shared" si="59"/>
        <v>0</v>
      </c>
      <c r="F923" s="3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40" t="s">
        <v>32</v>
      </c>
      <c r="B924" s="29">
        <v>7.0</v>
      </c>
      <c r="C924" s="41" t="s">
        <v>33</v>
      </c>
      <c r="D924" s="31"/>
      <c r="E924" s="32">
        <f t="shared" si="59"/>
        <v>0</v>
      </c>
      <c r="F924" s="3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40" t="s">
        <v>34</v>
      </c>
      <c r="B925" s="29">
        <v>7.0</v>
      </c>
      <c r="C925" s="41" t="s">
        <v>35</v>
      </c>
      <c r="D925" s="31"/>
      <c r="E925" s="32">
        <f t="shared" si="59"/>
        <v>0</v>
      </c>
      <c r="F925" s="3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40" t="s">
        <v>36</v>
      </c>
      <c r="B926" s="29">
        <v>7.0</v>
      </c>
      <c r="C926" s="41" t="s">
        <v>37</v>
      </c>
      <c r="D926" s="31"/>
      <c r="E926" s="32">
        <f t="shared" si="59"/>
        <v>0</v>
      </c>
      <c r="F926" s="3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40" t="s">
        <v>38</v>
      </c>
      <c r="B927" s="29">
        <v>7.0</v>
      </c>
      <c r="C927" s="41" t="s">
        <v>39</v>
      </c>
      <c r="D927" s="31"/>
      <c r="E927" s="32">
        <f t="shared" si="59"/>
        <v>0</v>
      </c>
      <c r="F927" s="3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40"/>
      <c r="B928" s="29"/>
      <c r="C928" s="41"/>
      <c r="D928" s="31"/>
      <c r="E928" s="32">
        <f t="shared" si="59"/>
        <v>0</v>
      </c>
      <c r="F928" s="3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40"/>
      <c r="B929" s="29"/>
      <c r="C929" s="41"/>
      <c r="D929" s="31"/>
      <c r="E929" s="32">
        <f t="shared" si="59"/>
        <v>0</v>
      </c>
      <c r="F929" s="3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0"/>
      <c r="B930" s="29"/>
      <c r="C930" s="41"/>
      <c r="D930" s="31"/>
      <c r="E930" s="32">
        <f t="shared" si="59"/>
        <v>0</v>
      </c>
      <c r="F930" s="3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40"/>
      <c r="B931" s="29"/>
      <c r="C931" s="41"/>
      <c r="D931" s="31"/>
      <c r="E931" s="32">
        <f t="shared" si="59"/>
        <v>0</v>
      </c>
      <c r="F931" s="3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45" t="s">
        <v>40</v>
      </c>
      <c r="B932" s="46"/>
      <c r="C932" s="46"/>
      <c r="D932" s="46"/>
      <c r="E932" s="46"/>
      <c r="F932" s="4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48" t="s">
        <v>41</v>
      </c>
      <c r="B933" s="29">
        <v>7.0</v>
      </c>
      <c r="C933" s="41" t="s">
        <v>23</v>
      </c>
      <c r="D933" s="49"/>
      <c r="E933" s="32">
        <f t="shared" ref="E933:E934" si="60">D933*B933</f>
        <v>0</v>
      </c>
      <c r="F933" s="3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8"/>
      <c r="B934" s="29"/>
      <c r="C934" s="30"/>
      <c r="D934" s="49"/>
      <c r="E934" s="32">
        <f t="shared" si="60"/>
        <v>0</v>
      </c>
      <c r="F934" s="3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5" t="s">
        <v>42</v>
      </c>
      <c r="B935" s="46"/>
      <c r="C935" s="46"/>
      <c r="D935" s="46"/>
      <c r="E935" s="46"/>
      <c r="F935" s="4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48" t="s">
        <v>43</v>
      </c>
      <c r="B936" s="29">
        <v>7.0</v>
      </c>
      <c r="C936" s="41" t="s">
        <v>23</v>
      </c>
      <c r="D936" s="49"/>
      <c r="E936" s="32">
        <f t="shared" ref="E936:E937" si="61">D936*B936</f>
        <v>0</v>
      </c>
      <c r="F936" s="3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50"/>
      <c r="B937" s="51"/>
      <c r="C937" s="52"/>
      <c r="D937" s="53"/>
      <c r="E937" s="54">
        <f t="shared" si="61"/>
        <v>0</v>
      </c>
      <c r="F937" s="5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56" t="s">
        <v>44</v>
      </c>
      <c r="E938" s="57">
        <f>SUMIFS(E919:E937,F919:F937,"Yes")</f>
        <v>0</v>
      </c>
      <c r="F938" s="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56" t="s">
        <v>45</v>
      </c>
      <c r="E939" s="57">
        <f>7.75%*E938</f>
        <v>0</v>
      </c>
      <c r="F939" s="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56" t="s">
        <v>46</v>
      </c>
      <c r="E940" s="58">
        <f t="array" ref="E940">SUMIFS(E919:E937,F919:F937,{"No",""})</f>
        <v>0</v>
      </c>
      <c r="F940" s="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59" t="s">
        <v>47</v>
      </c>
      <c r="B941" s="43"/>
      <c r="C941" s="43"/>
      <c r="D941" s="43"/>
      <c r="E941" s="60">
        <v>0.0</v>
      </c>
      <c r="F941" s="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6" t="s">
        <v>48</v>
      </c>
      <c r="E942" s="61">
        <f>SUM(E938:E941)</f>
        <v>0</v>
      </c>
      <c r="F942" s="7"/>
      <c r="G942" s="62" t="s">
        <v>215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6"/>
      <c r="B943" s="56"/>
      <c r="C943" s="56"/>
      <c r="D943" s="56"/>
      <c r="E943" s="89"/>
      <c r="F943" s="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6"/>
      <c r="B944" s="56"/>
      <c r="C944" s="56"/>
      <c r="D944" s="56"/>
      <c r="E944" s="89"/>
      <c r="F944" s="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6"/>
      <c r="B945" s="56"/>
      <c r="C945" s="56"/>
      <c r="D945" s="56"/>
      <c r="E945" s="89"/>
      <c r="F945" s="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6"/>
      <c r="B946" s="56"/>
      <c r="C946" s="56"/>
      <c r="D946" s="56"/>
      <c r="E946" s="89"/>
      <c r="F946" s="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8" t="s">
        <v>2</v>
      </c>
      <c r="C947" s="63"/>
      <c r="D947" s="10"/>
      <c r="E947" s="10"/>
      <c r="F947" s="1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11"/>
      <c r="B948" s="5"/>
      <c r="C948" s="5"/>
      <c r="D948" s="5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8" t="s">
        <v>5</v>
      </c>
      <c r="C949" s="63"/>
      <c r="D949" s="10"/>
      <c r="E949" s="10"/>
      <c r="F949" s="1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8" t="s">
        <v>7</v>
      </c>
      <c r="C950" s="63"/>
      <c r="D950" s="10"/>
      <c r="E950" s="10"/>
      <c r="F950" s="1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8" t="s">
        <v>9</v>
      </c>
      <c r="C951" s="63"/>
      <c r="D951" s="10"/>
      <c r="E951" s="10"/>
      <c r="F951" s="1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1"/>
      <c r="B952" s="5"/>
      <c r="C952" s="5"/>
      <c r="D952" s="5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8" t="s">
        <v>12</v>
      </c>
      <c r="C953" s="64"/>
      <c r="D953" s="10"/>
      <c r="E953" s="10"/>
      <c r="F953" s="1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4"/>
      <c r="B954" s="5"/>
      <c r="C954" s="4"/>
      <c r="D954" s="4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4"/>
      <c r="B955" s="5"/>
      <c r="C955" s="4"/>
      <c r="D955" s="4"/>
      <c r="E955" s="4"/>
      <c r="F955" s="3"/>
      <c r="G955" s="3"/>
      <c r="H955" s="78"/>
      <c r="I955" s="90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83" t="s">
        <v>216</v>
      </c>
      <c r="B956" s="66"/>
      <c r="C956" s="66"/>
      <c r="D956" s="66"/>
      <c r="E956" s="66"/>
      <c r="F956" s="67"/>
      <c r="G956" s="3"/>
      <c r="H956" s="78"/>
      <c r="I956" s="90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4" t="s">
        <v>15</v>
      </c>
      <c r="B957" s="19"/>
      <c r="C957" s="19"/>
      <c r="D957" s="19"/>
      <c r="E957" s="19"/>
      <c r="F957" s="2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5" t="s">
        <v>16</v>
      </c>
      <c r="B958" s="26" t="s">
        <v>17</v>
      </c>
      <c r="C958" s="26" t="s">
        <v>18</v>
      </c>
      <c r="D958" s="26" t="s">
        <v>19</v>
      </c>
      <c r="E958" s="26" t="s">
        <v>20</v>
      </c>
      <c r="F958" s="27" t="s">
        <v>21</v>
      </c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8" t="s">
        <v>22</v>
      </c>
      <c r="B959" s="29">
        <v>2.0</v>
      </c>
      <c r="C959" s="30" t="s">
        <v>23</v>
      </c>
      <c r="D959" s="31"/>
      <c r="E959" s="32">
        <f t="shared" ref="E959:E971" si="62">D959*B959</f>
        <v>0</v>
      </c>
      <c r="F959" s="3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4" t="s">
        <v>183</v>
      </c>
      <c r="B960" s="35">
        <v>1.0</v>
      </c>
      <c r="C960" s="36" t="s">
        <v>184</v>
      </c>
      <c r="D960" s="31"/>
      <c r="E960" s="32">
        <f t="shared" si="62"/>
        <v>0</v>
      </c>
      <c r="F960" s="3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4" t="s">
        <v>24</v>
      </c>
      <c r="B961" s="35">
        <v>20.0</v>
      </c>
      <c r="C961" s="36" t="s">
        <v>25</v>
      </c>
      <c r="D961" s="31"/>
      <c r="E961" s="32">
        <f t="shared" si="62"/>
        <v>0</v>
      </c>
      <c r="F961" s="3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73" t="s">
        <v>26</v>
      </c>
      <c r="B962" s="35">
        <v>20.0</v>
      </c>
      <c r="C962" s="74" t="s">
        <v>27</v>
      </c>
      <c r="D962" s="31"/>
      <c r="E962" s="32">
        <f t="shared" si="62"/>
        <v>0</v>
      </c>
      <c r="F962" s="3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85" t="s">
        <v>28</v>
      </c>
      <c r="B963" s="35">
        <v>20.0</v>
      </c>
      <c r="C963" s="39" t="s">
        <v>29</v>
      </c>
      <c r="D963" s="31"/>
      <c r="E963" s="32">
        <f t="shared" si="62"/>
        <v>0</v>
      </c>
      <c r="F963" s="3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40" t="s">
        <v>30</v>
      </c>
      <c r="B964" s="29">
        <v>20.0</v>
      </c>
      <c r="C964" s="76" t="s">
        <v>31</v>
      </c>
      <c r="D964" s="31"/>
      <c r="E964" s="32">
        <f t="shared" si="62"/>
        <v>0</v>
      </c>
      <c r="F964" s="3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40" t="s">
        <v>32</v>
      </c>
      <c r="B965" s="29">
        <v>20.0</v>
      </c>
      <c r="C965" s="41" t="s">
        <v>33</v>
      </c>
      <c r="D965" s="31"/>
      <c r="E965" s="32">
        <f t="shared" si="62"/>
        <v>0</v>
      </c>
      <c r="F965" s="3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40" t="s">
        <v>36</v>
      </c>
      <c r="B966" s="29">
        <v>20.0</v>
      </c>
      <c r="C966" s="41" t="s">
        <v>37</v>
      </c>
      <c r="D966" s="31"/>
      <c r="E966" s="32">
        <f t="shared" si="62"/>
        <v>0</v>
      </c>
      <c r="F966" s="3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40" t="s">
        <v>217</v>
      </c>
      <c r="B967" s="29">
        <v>20.0</v>
      </c>
      <c r="C967" s="41" t="s">
        <v>218</v>
      </c>
      <c r="D967" s="31"/>
      <c r="E967" s="32">
        <f t="shared" si="62"/>
        <v>0</v>
      </c>
      <c r="F967" s="3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40" t="s">
        <v>38</v>
      </c>
      <c r="B968" s="29">
        <v>3.0</v>
      </c>
      <c r="C968" s="41" t="s">
        <v>39</v>
      </c>
      <c r="D968" s="31"/>
      <c r="E968" s="32">
        <f t="shared" si="62"/>
        <v>0</v>
      </c>
      <c r="F968" s="3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40"/>
      <c r="B969" s="29"/>
      <c r="C969" s="41"/>
      <c r="D969" s="31"/>
      <c r="E969" s="32">
        <f t="shared" si="62"/>
        <v>0</v>
      </c>
      <c r="F969" s="3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40"/>
      <c r="B970" s="29"/>
      <c r="C970" s="41"/>
      <c r="D970" s="31"/>
      <c r="E970" s="32">
        <f t="shared" si="62"/>
        <v>0</v>
      </c>
      <c r="F970" s="3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40"/>
      <c r="B971" s="29"/>
      <c r="C971" s="41"/>
      <c r="D971" s="31"/>
      <c r="E971" s="32">
        <f t="shared" si="62"/>
        <v>0</v>
      </c>
      <c r="F971" s="3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45" t="s">
        <v>40</v>
      </c>
      <c r="B972" s="46"/>
      <c r="C972" s="46"/>
      <c r="D972" s="46"/>
      <c r="E972" s="46"/>
      <c r="F972" s="47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48" t="s">
        <v>41</v>
      </c>
      <c r="B973" s="29">
        <v>2.0</v>
      </c>
      <c r="C973" s="41" t="s">
        <v>23</v>
      </c>
      <c r="D973" s="49"/>
      <c r="E973" s="32">
        <f>D973*B973</f>
        <v>0</v>
      </c>
      <c r="F973" s="3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8" t="s">
        <v>212</v>
      </c>
      <c r="B974" s="29">
        <v>1.0</v>
      </c>
      <c r="C974" s="30" t="s">
        <v>184</v>
      </c>
      <c r="D974" s="49"/>
      <c r="E974" s="32"/>
      <c r="F974" s="3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8"/>
      <c r="B975" s="29"/>
      <c r="C975" s="30"/>
      <c r="D975" s="49"/>
      <c r="E975" s="32">
        <f>D975*B975</f>
        <v>0</v>
      </c>
      <c r="F975" s="3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5" t="s">
        <v>42</v>
      </c>
      <c r="B976" s="46"/>
      <c r="C976" s="46"/>
      <c r="D976" s="46"/>
      <c r="E976" s="46"/>
      <c r="F976" s="47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8" t="s">
        <v>43</v>
      </c>
      <c r="B977" s="29">
        <v>2.0</v>
      </c>
      <c r="C977" s="41" t="s">
        <v>23</v>
      </c>
      <c r="D977" s="49"/>
      <c r="E977" s="32">
        <f>D977*B977</f>
        <v>0</v>
      </c>
      <c r="F977" s="3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8" t="s">
        <v>219</v>
      </c>
      <c r="B978" s="29">
        <v>1.0</v>
      </c>
      <c r="C978" s="30" t="s">
        <v>184</v>
      </c>
      <c r="D978" s="49"/>
      <c r="E978" s="32"/>
      <c r="F978" s="3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50"/>
      <c r="B979" s="51"/>
      <c r="C979" s="52"/>
      <c r="D979" s="53"/>
      <c r="E979" s="54">
        <f>D979*B979</f>
        <v>0</v>
      </c>
      <c r="F979" s="5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56" t="s">
        <v>44</v>
      </c>
      <c r="E980" s="57">
        <f>SUMIFS(E959:E979,F959:F979,"Yes")</f>
        <v>0</v>
      </c>
      <c r="F980" s="7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56" t="s">
        <v>45</v>
      </c>
      <c r="E981" s="57">
        <f>7.75%*E980</f>
        <v>0</v>
      </c>
      <c r="F981" s="7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56" t="s">
        <v>46</v>
      </c>
      <c r="E982" s="58">
        <f t="array" ref="E982">SUMIFS(E959:E979,F959:F979,{"No",""})</f>
        <v>0</v>
      </c>
      <c r="F982" s="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59" t="s">
        <v>47</v>
      </c>
      <c r="B983" s="43"/>
      <c r="C983" s="43"/>
      <c r="D983" s="43"/>
      <c r="E983" s="60">
        <v>0.0</v>
      </c>
      <c r="F983" s="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6" t="s">
        <v>48</v>
      </c>
      <c r="E984" s="61">
        <f>SUM(E980:E983)</f>
        <v>0</v>
      </c>
      <c r="F984" s="7"/>
      <c r="G984" s="62" t="s">
        <v>220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6"/>
      <c r="B985" s="56"/>
      <c r="C985" s="56"/>
      <c r="D985" s="56"/>
      <c r="E985" s="89"/>
      <c r="F985" s="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6"/>
      <c r="B986" s="56"/>
      <c r="C986" s="56"/>
      <c r="D986" s="56"/>
      <c r="E986" s="89"/>
      <c r="F986" s="7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6"/>
      <c r="B987" s="56"/>
      <c r="C987" s="56"/>
      <c r="D987" s="56"/>
      <c r="E987" s="89"/>
      <c r="F987" s="7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6"/>
      <c r="B988" s="56"/>
      <c r="C988" s="56"/>
      <c r="D988" s="56"/>
      <c r="E988" s="89"/>
      <c r="F988" s="7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8" t="s">
        <v>2</v>
      </c>
      <c r="C989" s="63"/>
      <c r="D989" s="10"/>
      <c r="E989" s="10"/>
      <c r="F989" s="10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11"/>
      <c r="B990" s="5"/>
      <c r="C990" s="5"/>
      <c r="D990" s="5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8" t="s">
        <v>5</v>
      </c>
      <c r="C991" s="63"/>
      <c r="D991" s="10"/>
      <c r="E991" s="10"/>
      <c r="F991" s="10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8" t="s">
        <v>7</v>
      </c>
      <c r="C992" s="63"/>
      <c r="D992" s="10"/>
      <c r="E992" s="10"/>
      <c r="F992" s="10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8" t="s">
        <v>9</v>
      </c>
      <c r="C993" s="63"/>
      <c r="D993" s="10"/>
      <c r="E993" s="10"/>
      <c r="F993" s="10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1"/>
      <c r="B994" s="5"/>
      <c r="C994" s="5"/>
      <c r="D994" s="5"/>
      <c r="E994" s="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8" t="s">
        <v>12</v>
      </c>
      <c r="C995" s="64"/>
      <c r="D995" s="10"/>
      <c r="E995" s="10"/>
      <c r="F995" s="10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4"/>
      <c r="B996" s="5"/>
      <c r="C996" s="4"/>
      <c r="D996" s="4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4"/>
      <c r="B997" s="5"/>
      <c r="C997" s="4"/>
      <c r="D997" s="4"/>
      <c r="E997" s="4"/>
      <c r="F997" s="3"/>
      <c r="G997" s="3"/>
      <c r="H997" s="78"/>
      <c r="I997" s="9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91" t="s">
        <v>221</v>
      </c>
      <c r="B998" s="66"/>
      <c r="C998" s="66"/>
      <c r="D998" s="66"/>
      <c r="E998" s="66"/>
      <c r="F998" s="67"/>
      <c r="G998" s="3"/>
      <c r="H998" s="78"/>
      <c r="I998" s="9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4" t="s">
        <v>15</v>
      </c>
      <c r="B999" s="19"/>
      <c r="C999" s="19"/>
      <c r="D999" s="19"/>
      <c r="E999" s="19"/>
      <c r="F999" s="20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5" t="s">
        <v>16</v>
      </c>
      <c r="B1000" s="26" t="s">
        <v>17</v>
      </c>
      <c r="C1000" s="26" t="s">
        <v>18</v>
      </c>
      <c r="D1000" s="26" t="s">
        <v>19</v>
      </c>
      <c r="E1000" s="26" t="s">
        <v>20</v>
      </c>
      <c r="F1000" s="27" t="s">
        <v>21</v>
      </c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28" t="s">
        <v>22</v>
      </c>
      <c r="B1001" s="29">
        <v>8.0</v>
      </c>
      <c r="C1001" s="30" t="s">
        <v>23</v>
      </c>
      <c r="D1001" s="31"/>
      <c r="E1001" s="32">
        <f t="shared" ref="E1001:E1013" si="63">D1001*B1001</f>
        <v>0</v>
      </c>
      <c r="F1001" s="84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4" t="s">
        <v>24</v>
      </c>
      <c r="B1002" s="35">
        <v>10.0</v>
      </c>
      <c r="C1002" s="36" t="s">
        <v>25</v>
      </c>
      <c r="D1002" s="31"/>
      <c r="E1002" s="32">
        <f t="shared" si="63"/>
        <v>0</v>
      </c>
      <c r="F1002" s="84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34" t="s">
        <v>26</v>
      </c>
      <c r="B1003" s="35">
        <v>10.0</v>
      </c>
      <c r="C1003" s="36" t="s">
        <v>27</v>
      </c>
      <c r="D1003" s="31"/>
      <c r="E1003" s="32">
        <f t="shared" si="63"/>
        <v>0</v>
      </c>
      <c r="F1003" s="3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37" t="s">
        <v>28</v>
      </c>
      <c r="B1004" s="35">
        <v>10.0</v>
      </c>
      <c r="C1004" s="38" t="s">
        <v>29</v>
      </c>
      <c r="D1004" s="31"/>
      <c r="E1004" s="32">
        <f t="shared" si="63"/>
        <v>0</v>
      </c>
      <c r="F1004" s="3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34" t="s">
        <v>30</v>
      </c>
      <c r="B1005" s="35">
        <v>10.0</v>
      </c>
      <c r="C1005" s="39" t="s">
        <v>31</v>
      </c>
      <c r="D1005" s="31"/>
      <c r="E1005" s="32">
        <f t="shared" si="63"/>
        <v>0</v>
      </c>
      <c r="F1005" s="3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40" t="s">
        <v>32</v>
      </c>
      <c r="B1006" s="29">
        <v>10.0</v>
      </c>
      <c r="C1006" s="41" t="s">
        <v>33</v>
      </c>
      <c r="D1006" s="31"/>
      <c r="E1006" s="32">
        <f t="shared" si="63"/>
        <v>0</v>
      </c>
      <c r="F1006" s="3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40" t="s">
        <v>34</v>
      </c>
      <c r="B1007" s="29">
        <v>10.0</v>
      </c>
      <c r="C1007" s="41" t="s">
        <v>35</v>
      </c>
      <c r="D1007" s="31"/>
      <c r="E1007" s="32">
        <f t="shared" si="63"/>
        <v>0</v>
      </c>
      <c r="F1007" s="3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40" t="s">
        <v>36</v>
      </c>
      <c r="B1008" s="29">
        <v>10.0</v>
      </c>
      <c r="C1008" s="41" t="s">
        <v>37</v>
      </c>
      <c r="D1008" s="31"/>
      <c r="E1008" s="32">
        <f t="shared" si="63"/>
        <v>0</v>
      </c>
      <c r="F1008" s="3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40" t="s">
        <v>38</v>
      </c>
      <c r="B1009" s="29">
        <v>10.0</v>
      </c>
      <c r="C1009" s="41" t="s">
        <v>39</v>
      </c>
      <c r="D1009" s="31"/>
      <c r="E1009" s="32">
        <f t="shared" si="63"/>
        <v>0</v>
      </c>
      <c r="F1009" s="3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75" t="s">
        <v>222</v>
      </c>
      <c r="B1010" s="92">
        <v>80.0</v>
      </c>
      <c r="C1010" s="41" t="s">
        <v>223</v>
      </c>
      <c r="D1010" s="31"/>
      <c r="E1010" s="32">
        <f t="shared" si="63"/>
        <v>0</v>
      </c>
      <c r="F1010" s="3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40"/>
      <c r="B1011" s="29"/>
      <c r="C1011" s="41"/>
      <c r="D1011" s="31"/>
      <c r="E1011" s="32">
        <f t="shared" si="63"/>
        <v>0</v>
      </c>
      <c r="F1011" s="3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40"/>
      <c r="B1012" s="29"/>
      <c r="C1012" s="41"/>
      <c r="D1012" s="31"/>
      <c r="E1012" s="32">
        <f t="shared" si="63"/>
        <v>0</v>
      </c>
      <c r="F1012" s="3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40"/>
      <c r="B1013" s="29"/>
      <c r="C1013" s="41"/>
      <c r="D1013" s="31"/>
      <c r="E1013" s="32">
        <f t="shared" si="63"/>
        <v>0</v>
      </c>
      <c r="F1013" s="3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45" t="s">
        <v>40</v>
      </c>
      <c r="B1014" s="46"/>
      <c r="C1014" s="46"/>
      <c r="D1014" s="46"/>
      <c r="E1014" s="46"/>
      <c r="F1014" s="47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48" t="s">
        <v>41</v>
      </c>
      <c r="B1015" s="29">
        <v>8.0</v>
      </c>
      <c r="C1015" s="41" t="s">
        <v>23</v>
      </c>
      <c r="D1015" s="49"/>
      <c r="E1015" s="32">
        <f t="shared" ref="E1015:E1016" si="64">D1015*B1015</f>
        <v>0</v>
      </c>
      <c r="F1015" s="3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28"/>
      <c r="B1016" s="29"/>
      <c r="C1016" s="30"/>
      <c r="D1016" s="49"/>
      <c r="E1016" s="32">
        <f t="shared" si="64"/>
        <v>0</v>
      </c>
      <c r="F1016" s="3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45" t="s">
        <v>42</v>
      </c>
      <c r="B1017" s="46"/>
      <c r="C1017" s="46"/>
      <c r="D1017" s="46"/>
      <c r="E1017" s="46"/>
      <c r="F1017" s="47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48" t="s">
        <v>43</v>
      </c>
      <c r="B1018" s="29">
        <v>8.0</v>
      </c>
      <c r="C1018" s="41" t="s">
        <v>23</v>
      </c>
      <c r="D1018" s="49"/>
      <c r="E1018" s="32">
        <f t="shared" ref="E1018:E1019" si="65">D1018*B1018</f>
        <v>0</v>
      </c>
      <c r="F1018" s="3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50"/>
      <c r="B1019" s="51"/>
      <c r="C1019" s="52"/>
      <c r="D1019" s="53"/>
      <c r="E1019" s="54">
        <f t="shared" si="65"/>
        <v>0</v>
      </c>
      <c r="F1019" s="55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56" t="s">
        <v>44</v>
      </c>
      <c r="E1020" s="57">
        <f>SUMIFS(E1001:E1019,F1001:F1019,"Yes")</f>
        <v>0</v>
      </c>
      <c r="F1020" s="7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56" t="s">
        <v>45</v>
      </c>
      <c r="E1021" s="57">
        <f>7.75%*E1020</f>
        <v>0</v>
      </c>
      <c r="F1021" s="7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56" t="s">
        <v>46</v>
      </c>
      <c r="E1022" s="58">
        <f t="array" ref="E1022">SUMIFS(E1001:E1019,F1001:F1019,{"No",""})</f>
        <v>0</v>
      </c>
      <c r="F1022" s="7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59" t="s">
        <v>47</v>
      </c>
      <c r="B1023" s="43"/>
      <c r="C1023" s="43"/>
      <c r="D1023" s="43"/>
      <c r="E1023" s="93"/>
      <c r="F1023" s="7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56" t="s">
        <v>48</v>
      </c>
      <c r="E1024" s="61">
        <f>SUM(E1020:E1023)</f>
        <v>0</v>
      </c>
      <c r="F1024" s="7"/>
      <c r="G1024" s="62" t="s">
        <v>224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69"/>
      <c r="B1025" s="70"/>
      <c r="C1025" s="17"/>
      <c r="D1025" s="4"/>
      <c r="E1025" s="4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69"/>
      <c r="B1026" s="70"/>
      <c r="C1026" s="17"/>
      <c r="D1026" s="4"/>
      <c r="E1026" s="4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69"/>
      <c r="B1027" s="70"/>
      <c r="C1027" s="17"/>
      <c r="D1027" s="4"/>
      <c r="E1027" s="4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69"/>
      <c r="B1028" s="70"/>
      <c r="C1028" s="17"/>
      <c r="D1028" s="4"/>
      <c r="E1028" s="4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8" t="s">
        <v>2</v>
      </c>
      <c r="C1029" s="63"/>
      <c r="D1029" s="10"/>
      <c r="E1029" s="10"/>
      <c r="F1029" s="10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11"/>
      <c r="B1030" s="5"/>
      <c r="C1030" s="5"/>
      <c r="D1030" s="5"/>
      <c r="E1030" s="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8" t="s">
        <v>5</v>
      </c>
      <c r="C1031" s="63"/>
      <c r="D1031" s="10"/>
      <c r="E1031" s="10"/>
      <c r="F1031" s="10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8" t="s">
        <v>7</v>
      </c>
      <c r="C1032" s="63"/>
      <c r="D1032" s="10"/>
      <c r="E1032" s="10"/>
      <c r="F1032" s="10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8" t="s">
        <v>9</v>
      </c>
      <c r="C1033" s="63"/>
      <c r="D1033" s="10"/>
      <c r="E1033" s="10"/>
      <c r="F1033" s="10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11"/>
      <c r="B1034" s="5"/>
      <c r="C1034" s="5"/>
      <c r="D1034" s="5"/>
      <c r="E1034" s="5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8" t="s">
        <v>12</v>
      </c>
      <c r="C1035" s="64"/>
      <c r="D1035" s="10"/>
      <c r="E1035" s="10"/>
      <c r="F1035" s="10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4"/>
      <c r="B1036" s="5"/>
      <c r="C1036" s="4"/>
      <c r="D1036" s="4"/>
      <c r="E1036" s="4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4"/>
      <c r="B1037" s="5"/>
      <c r="C1037" s="4"/>
      <c r="D1037" s="4"/>
      <c r="E1037" s="4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91" t="s">
        <v>225</v>
      </c>
      <c r="B1038" s="66"/>
      <c r="C1038" s="66"/>
      <c r="D1038" s="66"/>
      <c r="E1038" s="66"/>
      <c r="F1038" s="67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A1039" s="24" t="s">
        <v>15</v>
      </c>
      <c r="B1039" s="19"/>
      <c r="C1039" s="19"/>
      <c r="D1039" s="19"/>
      <c r="E1039" s="19"/>
      <c r="F1039" s="20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25" t="s">
        <v>16</v>
      </c>
      <c r="B1040" s="26" t="s">
        <v>17</v>
      </c>
      <c r="C1040" s="26" t="s">
        <v>18</v>
      </c>
      <c r="D1040" s="26" t="s">
        <v>19</v>
      </c>
      <c r="E1040" s="26" t="s">
        <v>20</v>
      </c>
      <c r="F1040" s="27" t="s">
        <v>21</v>
      </c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28" t="s">
        <v>22</v>
      </c>
      <c r="B1041" s="29">
        <v>3.0</v>
      </c>
      <c r="C1041" s="30" t="s">
        <v>23</v>
      </c>
      <c r="D1041" s="31"/>
      <c r="E1041" s="32">
        <f t="shared" ref="E1041:E1053" si="66">D1041*B1041</f>
        <v>0</v>
      </c>
      <c r="F1041" s="3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34" t="s">
        <v>24</v>
      </c>
      <c r="B1042" s="35">
        <v>3.0</v>
      </c>
      <c r="C1042" s="36" t="s">
        <v>25</v>
      </c>
      <c r="D1042" s="31"/>
      <c r="E1042" s="32">
        <f t="shared" si="66"/>
        <v>0</v>
      </c>
      <c r="F1042" s="3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34" t="s">
        <v>26</v>
      </c>
      <c r="B1043" s="35">
        <v>3.0</v>
      </c>
      <c r="C1043" s="36" t="s">
        <v>27</v>
      </c>
      <c r="D1043" s="31"/>
      <c r="E1043" s="32">
        <f t="shared" si="66"/>
        <v>0</v>
      </c>
      <c r="F1043" s="3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37" t="s">
        <v>28</v>
      </c>
      <c r="B1044" s="35">
        <v>3.0</v>
      </c>
      <c r="C1044" s="38" t="s">
        <v>29</v>
      </c>
      <c r="D1044" s="31"/>
      <c r="E1044" s="32">
        <f t="shared" si="66"/>
        <v>0</v>
      </c>
      <c r="F1044" s="3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34" t="s">
        <v>30</v>
      </c>
      <c r="B1045" s="35">
        <v>3.0</v>
      </c>
      <c r="C1045" s="39" t="s">
        <v>31</v>
      </c>
      <c r="D1045" s="31"/>
      <c r="E1045" s="32">
        <f t="shared" si="66"/>
        <v>0</v>
      </c>
      <c r="F1045" s="3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40" t="s">
        <v>32</v>
      </c>
      <c r="B1046" s="29">
        <v>3.0</v>
      </c>
      <c r="C1046" s="41" t="s">
        <v>33</v>
      </c>
      <c r="D1046" s="31"/>
      <c r="E1046" s="32">
        <f t="shared" si="66"/>
        <v>0</v>
      </c>
      <c r="F1046" s="3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40" t="s">
        <v>34</v>
      </c>
      <c r="B1047" s="29">
        <v>3.0</v>
      </c>
      <c r="C1047" s="41" t="s">
        <v>35</v>
      </c>
      <c r="D1047" s="31"/>
      <c r="E1047" s="32">
        <f t="shared" si="66"/>
        <v>0</v>
      </c>
      <c r="F1047" s="3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40" t="s">
        <v>36</v>
      </c>
      <c r="B1048" s="29">
        <v>3.0</v>
      </c>
      <c r="C1048" s="41" t="s">
        <v>37</v>
      </c>
      <c r="D1048" s="31"/>
      <c r="E1048" s="32">
        <f t="shared" si="66"/>
        <v>0</v>
      </c>
      <c r="F1048" s="3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40" t="s">
        <v>38</v>
      </c>
      <c r="B1049" s="29">
        <v>3.0</v>
      </c>
      <c r="C1049" s="41" t="s">
        <v>39</v>
      </c>
      <c r="D1049" s="31"/>
      <c r="E1049" s="32">
        <f t="shared" si="66"/>
        <v>0</v>
      </c>
      <c r="F1049" s="3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40"/>
      <c r="B1050" s="29"/>
      <c r="C1050" s="41"/>
      <c r="D1050" s="31"/>
      <c r="E1050" s="32">
        <f t="shared" si="66"/>
        <v>0</v>
      </c>
      <c r="F1050" s="3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40"/>
      <c r="B1051" s="29"/>
      <c r="C1051" s="41"/>
      <c r="D1051" s="31"/>
      <c r="E1051" s="32">
        <f t="shared" si="66"/>
        <v>0</v>
      </c>
      <c r="F1051" s="3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2.75" customHeight="1">
      <c r="A1052" s="40"/>
      <c r="B1052" s="29"/>
      <c r="C1052" s="41"/>
      <c r="D1052" s="31"/>
      <c r="E1052" s="32">
        <f t="shared" si="66"/>
        <v>0</v>
      </c>
      <c r="F1052" s="3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A1053" s="40"/>
      <c r="B1053" s="29"/>
      <c r="C1053" s="41"/>
      <c r="D1053" s="31"/>
      <c r="E1053" s="32">
        <f t="shared" si="66"/>
        <v>0</v>
      </c>
      <c r="F1053" s="3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A1054" s="45" t="s">
        <v>40</v>
      </c>
      <c r="B1054" s="46"/>
      <c r="C1054" s="46"/>
      <c r="D1054" s="46"/>
      <c r="E1054" s="46"/>
      <c r="F1054" s="47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A1055" s="48" t="s">
        <v>41</v>
      </c>
      <c r="B1055" s="29">
        <v>3.0</v>
      </c>
      <c r="C1055" s="41" t="s">
        <v>23</v>
      </c>
      <c r="D1055" s="49"/>
      <c r="E1055" s="32">
        <f t="shared" ref="E1055:E1056" si="67">D1055*B1055</f>
        <v>0</v>
      </c>
      <c r="F1055" s="3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2.75" customHeight="1">
      <c r="A1056" s="28"/>
      <c r="B1056" s="29"/>
      <c r="C1056" s="30"/>
      <c r="D1056" s="49"/>
      <c r="E1056" s="32">
        <f t="shared" si="67"/>
        <v>0</v>
      </c>
      <c r="F1056" s="3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2.75" customHeight="1">
      <c r="A1057" s="45" t="s">
        <v>42</v>
      </c>
      <c r="B1057" s="46"/>
      <c r="C1057" s="46"/>
      <c r="D1057" s="46"/>
      <c r="E1057" s="46"/>
      <c r="F1057" s="47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2.75" customHeight="1">
      <c r="A1058" s="48" t="s">
        <v>43</v>
      </c>
      <c r="B1058" s="29">
        <v>3.0</v>
      </c>
      <c r="C1058" s="41" t="s">
        <v>23</v>
      </c>
      <c r="D1058" s="49"/>
      <c r="E1058" s="32">
        <f t="shared" ref="E1058:E1059" si="68">D1058*B1058</f>
        <v>0</v>
      </c>
      <c r="F1058" s="3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A1059" s="50"/>
      <c r="B1059" s="51"/>
      <c r="C1059" s="52"/>
      <c r="D1059" s="53"/>
      <c r="E1059" s="54">
        <f t="shared" si="68"/>
        <v>0</v>
      </c>
      <c r="F1059" s="55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A1060" s="56" t="s">
        <v>44</v>
      </c>
      <c r="E1060" s="57">
        <f>SUMIFS(E1041:E1059,F1041:F1059,"Yes")</f>
        <v>0</v>
      </c>
      <c r="F1060" s="7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A1061" s="56" t="s">
        <v>45</v>
      </c>
      <c r="E1061" s="57">
        <f>7.75%*E1060</f>
        <v>0</v>
      </c>
      <c r="F1061" s="7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A1062" s="56" t="s">
        <v>46</v>
      </c>
      <c r="E1062" s="58">
        <f t="array" ref="E1062">SUMIFS(E1041:E1059,F1041:F1059,{"No",""})</f>
        <v>0</v>
      </c>
      <c r="F1062" s="7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A1063" s="59" t="s">
        <v>47</v>
      </c>
      <c r="B1063" s="43"/>
      <c r="C1063" s="43"/>
      <c r="D1063" s="43"/>
      <c r="E1063" s="60">
        <v>0.0</v>
      </c>
      <c r="F1063" s="7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A1064" s="56" t="s">
        <v>48</v>
      </c>
      <c r="E1064" s="61">
        <f>SUM(E1060:E1063)</f>
        <v>0</v>
      </c>
      <c r="F1064" s="7"/>
      <c r="G1064" s="62" t="s">
        <v>226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A1065" s="69"/>
      <c r="B1065" s="70"/>
      <c r="C1065" s="17"/>
      <c r="D1065" s="4"/>
      <c r="E1065" s="4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A1066" s="69"/>
      <c r="B1066" s="70"/>
      <c r="C1066" s="17"/>
      <c r="D1066" s="4"/>
      <c r="E1066" s="4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A1067" s="69"/>
      <c r="B1067" s="70"/>
      <c r="C1067" s="17"/>
      <c r="D1067" s="4"/>
      <c r="E1067" s="4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2.75" customHeight="1">
      <c r="A1068" s="69"/>
      <c r="B1068" s="70"/>
      <c r="C1068" s="17"/>
      <c r="D1068" s="4"/>
      <c r="E1068" s="4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A1069" s="8" t="s">
        <v>2</v>
      </c>
      <c r="C1069" s="63"/>
      <c r="D1069" s="10"/>
      <c r="E1069" s="10"/>
      <c r="F1069" s="10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A1070" s="11"/>
      <c r="B1070" s="5"/>
      <c r="C1070" s="5"/>
      <c r="D1070" s="5"/>
      <c r="E1070" s="5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A1071" s="8" t="s">
        <v>5</v>
      </c>
      <c r="C1071" s="63"/>
      <c r="D1071" s="10"/>
      <c r="E1071" s="10"/>
      <c r="F1071" s="10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A1072" s="8" t="s">
        <v>7</v>
      </c>
      <c r="C1072" s="63"/>
      <c r="D1072" s="10"/>
      <c r="E1072" s="10"/>
      <c r="F1072" s="10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A1073" s="8" t="s">
        <v>9</v>
      </c>
      <c r="C1073" s="63"/>
      <c r="D1073" s="10"/>
      <c r="E1073" s="10"/>
      <c r="F1073" s="10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A1074" s="11"/>
      <c r="B1074" s="5"/>
      <c r="C1074" s="5"/>
      <c r="D1074" s="5"/>
      <c r="E1074" s="5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A1075" s="8" t="s">
        <v>12</v>
      </c>
      <c r="C1075" s="64"/>
      <c r="D1075" s="10"/>
      <c r="E1075" s="10"/>
      <c r="F1075" s="10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A1076" s="4"/>
      <c r="B1076" s="5"/>
      <c r="C1076" s="4"/>
      <c r="D1076" s="4"/>
      <c r="E1076" s="4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A1077" s="4"/>
      <c r="B1077" s="5"/>
      <c r="C1077" s="4"/>
      <c r="D1077" s="4"/>
      <c r="E1077" s="4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A1078" s="91" t="s">
        <v>227</v>
      </c>
      <c r="B1078" s="66"/>
      <c r="C1078" s="66"/>
      <c r="D1078" s="66"/>
      <c r="E1078" s="66"/>
      <c r="F1078" s="67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A1079" s="24" t="s">
        <v>15</v>
      </c>
      <c r="B1079" s="19"/>
      <c r="C1079" s="19"/>
      <c r="D1079" s="19"/>
      <c r="E1079" s="19"/>
      <c r="F1079" s="20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A1080" s="25" t="s">
        <v>16</v>
      </c>
      <c r="B1080" s="26" t="s">
        <v>17</v>
      </c>
      <c r="C1080" s="26" t="s">
        <v>18</v>
      </c>
      <c r="D1080" s="26" t="s">
        <v>19</v>
      </c>
      <c r="E1080" s="26" t="s">
        <v>20</v>
      </c>
      <c r="F1080" s="27" t="s">
        <v>21</v>
      </c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A1081" s="28" t="s">
        <v>22</v>
      </c>
      <c r="B1081" s="29">
        <v>4.0</v>
      </c>
      <c r="C1081" s="30" t="s">
        <v>23</v>
      </c>
      <c r="D1081" s="31"/>
      <c r="E1081" s="32">
        <f t="shared" ref="E1081:E1093" si="69">D1081*B1081</f>
        <v>0</v>
      </c>
      <c r="F1081" s="3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A1082" s="34" t="s">
        <v>24</v>
      </c>
      <c r="B1082" s="35">
        <v>4.0</v>
      </c>
      <c r="C1082" s="36" t="s">
        <v>25</v>
      </c>
      <c r="D1082" s="31"/>
      <c r="E1082" s="32">
        <f t="shared" si="69"/>
        <v>0</v>
      </c>
      <c r="F1082" s="3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A1083" s="34" t="s">
        <v>26</v>
      </c>
      <c r="B1083" s="35">
        <v>4.0</v>
      </c>
      <c r="C1083" s="36" t="s">
        <v>27</v>
      </c>
      <c r="D1083" s="31"/>
      <c r="E1083" s="32">
        <f t="shared" si="69"/>
        <v>0</v>
      </c>
      <c r="F1083" s="3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A1084" s="37" t="s">
        <v>28</v>
      </c>
      <c r="B1084" s="35">
        <v>4.0</v>
      </c>
      <c r="C1084" s="38" t="s">
        <v>29</v>
      </c>
      <c r="D1084" s="31"/>
      <c r="E1084" s="32">
        <f t="shared" si="69"/>
        <v>0</v>
      </c>
      <c r="F1084" s="3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A1085" s="34" t="s">
        <v>30</v>
      </c>
      <c r="B1085" s="35">
        <v>4.0</v>
      </c>
      <c r="C1085" s="39" t="s">
        <v>31</v>
      </c>
      <c r="D1085" s="31"/>
      <c r="E1085" s="32">
        <f t="shared" si="69"/>
        <v>0</v>
      </c>
      <c r="F1085" s="3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A1086" s="40" t="s">
        <v>32</v>
      </c>
      <c r="B1086" s="29">
        <v>4.0</v>
      </c>
      <c r="C1086" s="41" t="s">
        <v>33</v>
      </c>
      <c r="D1086" s="31"/>
      <c r="E1086" s="32">
        <f t="shared" si="69"/>
        <v>0</v>
      </c>
      <c r="F1086" s="3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A1087" s="40" t="s">
        <v>34</v>
      </c>
      <c r="B1087" s="29">
        <v>4.0</v>
      </c>
      <c r="C1087" s="41" t="s">
        <v>35</v>
      </c>
      <c r="D1087" s="31"/>
      <c r="E1087" s="32">
        <f t="shared" si="69"/>
        <v>0</v>
      </c>
      <c r="F1087" s="3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A1088" s="40" t="s">
        <v>36</v>
      </c>
      <c r="B1088" s="29">
        <v>4.0</v>
      </c>
      <c r="C1088" s="41" t="s">
        <v>37</v>
      </c>
      <c r="D1088" s="31"/>
      <c r="E1088" s="32">
        <f t="shared" si="69"/>
        <v>0</v>
      </c>
      <c r="F1088" s="3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A1089" s="40" t="s">
        <v>38</v>
      </c>
      <c r="B1089" s="29">
        <v>4.0</v>
      </c>
      <c r="C1089" s="41" t="s">
        <v>39</v>
      </c>
      <c r="D1089" s="31"/>
      <c r="E1089" s="32">
        <f t="shared" si="69"/>
        <v>0</v>
      </c>
      <c r="F1089" s="3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A1090" s="40"/>
      <c r="B1090" s="29"/>
      <c r="C1090" s="41"/>
      <c r="D1090" s="31"/>
      <c r="E1090" s="32">
        <f t="shared" si="69"/>
        <v>0</v>
      </c>
      <c r="F1090" s="3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A1091" s="40"/>
      <c r="B1091" s="29"/>
      <c r="C1091" s="41"/>
      <c r="D1091" s="31"/>
      <c r="E1091" s="32">
        <f t="shared" si="69"/>
        <v>0</v>
      </c>
      <c r="F1091" s="3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A1092" s="40"/>
      <c r="B1092" s="29"/>
      <c r="C1092" s="41"/>
      <c r="D1092" s="31"/>
      <c r="E1092" s="32">
        <f t="shared" si="69"/>
        <v>0</v>
      </c>
      <c r="F1092" s="3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A1093" s="40"/>
      <c r="B1093" s="29"/>
      <c r="C1093" s="41"/>
      <c r="D1093" s="31"/>
      <c r="E1093" s="32">
        <f t="shared" si="69"/>
        <v>0</v>
      </c>
      <c r="F1093" s="3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A1094" s="45" t="s">
        <v>40</v>
      </c>
      <c r="B1094" s="46"/>
      <c r="C1094" s="46"/>
      <c r="D1094" s="46"/>
      <c r="E1094" s="46"/>
      <c r="F1094" s="47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A1095" s="48" t="s">
        <v>41</v>
      </c>
      <c r="B1095" s="29">
        <v>4.0</v>
      </c>
      <c r="C1095" s="41" t="s">
        <v>23</v>
      </c>
      <c r="D1095" s="49"/>
      <c r="E1095" s="32">
        <f t="shared" ref="E1095:E1096" si="70">D1095*B1095</f>
        <v>0</v>
      </c>
      <c r="F1095" s="3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A1096" s="28"/>
      <c r="B1096" s="29"/>
      <c r="C1096" s="30"/>
      <c r="D1096" s="49"/>
      <c r="E1096" s="32">
        <f t="shared" si="70"/>
        <v>0</v>
      </c>
      <c r="F1096" s="3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A1097" s="45" t="s">
        <v>42</v>
      </c>
      <c r="B1097" s="46"/>
      <c r="C1097" s="46"/>
      <c r="D1097" s="46"/>
      <c r="E1097" s="46"/>
      <c r="F1097" s="47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A1098" s="48" t="s">
        <v>43</v>
      </c>
      <c r="B1098" s="29">
        <v>4.0</v>
      </c>
      <c r="C1098" s="41" t="s">
        <v>23</v>
      </c>
      <c r="D1098" s="49"/>
      <c r="E1098" s="32">
        <f t="shared" ref="E1098:E1099" si="71">D1098*B1098</f>
        <v>0</v>
      </c>
      <c r="F1098" s="3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A1099" s="50"/>
      <c r="B1099" s="51"/>
      <c r="C1099" s="52"/>
      <c r="D1099" s="53"/>
      <c r="E1099" s="54">
        <f t="shared" si="71"/>
        <v>0</v>
      </c>
      <c r="F1099" s="55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A1100" s="56" t="s">
        <v>44</v>
      </c>
      <c r="E1100" s="57">
        <f>SUMIFS(E1081:E1099,F1081:F1099,"Yes")</f>
        <v>0</v>
      </c>
      <c r="F1100" s="7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A1101" s="56" t="s">
        <v>45</v>
      </c>
      <c r="E1101" s="57">
        <f>7.75%*E1100</f>
        <v>0</v>
      </c>
      <c r="F1101" s="7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A1102" s="56" t="s">
        <v>46</v>
      </c>
      <c r="E1102" s="58">
        <f t="array" ref="E1102">SUMIFS(E1081:E1099,F1081:F1099,{"No",""})</f>
        <v>0</v>
      </c>
      <c r="F1102" s="7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A1103" s="59" t="s">
        <v>47</v>
      </c>
      <c r="B1103" s="43"/>
      <c r="C1103" s="43"/>
      <c r="D1103" s="43"/>
      <c r="E1103" s="60">
        <v>0.0</v>
      </c>
      <c r="F1103" s="7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A1104" s="56" t="s">
        <v>48</v>
      </c>
      <c r="E1104" s="61">
        <f>SUM(E1100:E1103)</f>
        <v>0</v>
      </c>
      <c r="F1104" s="7"/>
      <c r="G1104" s="62" t="s">
        <v>228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2.75" customHeigh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2.75" customHeigh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2.75" customHeigh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2.75" customHeigh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2.75" customHeigh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5.75" customHeigh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5.75" customHeigh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5.75" customHeigh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5.75" customHeigh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5.75" customHeigh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5.75" customHeigh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5.75" customHeigh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5.75" customHeigh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5.75" customHeigh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5.75" customHeigh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5.75" customHeigh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5.75" customHeigh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5.75" customHeigh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5.75" customHeigh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5.75" customHeigh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5.75" customHeigh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5.75" customHeigh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5.75" customHeigh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5.75" customHeigh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5.75" customHeigh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5.75" customHeigh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5.75" customHeigh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5.75" customHeigh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5.75" customHeigh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5.75" customHeigh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5.75" customHeigh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5.75" customHeigh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5.75" customHeigh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5.75" customHeigh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5.75" customHeight="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5.75" customHeight="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5.75" customHeigh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5.75" customHeight="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5.75" customHeight="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5.75" customHeight="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5.75" customHeight="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5.75" customHeight="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5.75" customHeight="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5.75" customHeight="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5.75" customHeight="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5.75" customHeight="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5.75" customHeight="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5.75" customHeight="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5.75" customHeight="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5.75" customHeight="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5.75" customHeigh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5.75" customHeight="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5.75" customHeight="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5.75" customHeight="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5.75" customHeight="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5.75" customHeight="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5.75" customHeight="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5.75" customHeight="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5.75" customHeight="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5.75" customHeight="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5.75" customHeight="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5.75" customHeight="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5.75" customHeight="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5.75" customHeight="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5.75" customHeight="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5.75" customHeight="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5.75" customHeight="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5.75" customHeight="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5.75" customHeight="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5.75" customHeight="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5.75" customHeight="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5.75" customHeight="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5.75" customHeight="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5.75" customHeight="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5.75" customHeight="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5.75" customHeight="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5.75" customHeight="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5.75" customHeight="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5.75" customHeight="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5.75" customHeigh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5.75" customHeight="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5.75" customHeight="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5.75" customHeight="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5.75" customHeight="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5.75" customHeight="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5.75" customHeight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5.75" customHeight="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5.75" customHeight="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5.75" customHeight="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5.75" customHeight="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5.75" customHeight="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5.75" customHeight="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5.75" customHeight="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5.75" customHeight="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5.75" customHeight="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5.75" customHeight="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5.75" customHeight="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5.75" customHeight="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5.75" customHeight="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5.75" customHeight="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5.75" customHeight="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5.75" customHeight="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5.75" customHeight="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5.75" customHeight="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5.75" customHeight="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5.75" customHeight="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5.75" customHeight="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5.75" customHeight="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5.75" customHeight="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5.75" customHeight="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5.75" customHeight="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5.75" customHeight="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5.75" customHeight="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5.75" customHeight="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5.75" customHeight="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5.75" customHeight="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5.75" customHeight="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5.75" customHeight="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5.75" customHeight="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5.75" customHeight="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5.75" customHeight="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5.75" customHeight="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5.75" customHeight="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5.75" customHeight="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5.75" customHeight="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5.75" customHeight="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5.75" customHeight="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5.75" customHeight="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5.75" customHeight="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5.75" customHeight="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5.75" customHeight="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5.75" customHeight="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5.75" customHeight="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5.75" customHeight="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5.75" customHeight="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5.75" customHeight="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5.75" customHeight="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5.75" customHeight="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5.75" customHeight="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5.75" customHeight="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5.75" customHeight="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5.75" customHeight="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5.75" customHeight="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5.75" customHeight="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5.75" customHeight="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5.75" customHeight="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5.75" customHeight="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5.75" customHeight="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5.75" customHeight="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5.75" customHeight="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5.75" customHeight="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5.75" customHeight="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5.75" customHeight="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5.75" customHeight="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5.75" customHeight="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5.75" customHeight="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5.75" customHeight="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5.75" customHeight="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5.75" customHeight="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5.75" customHeight="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5.75" customHeight="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5.75" customHeight="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5.75" customHeight="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5.75" customHeight="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5.75" customHeight="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5.75" customHeight="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5.75" customHeight="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5.75" customHeight="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5.75" customHeight="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5.75" customHeight="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5.75" customHeight="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5.75" customHeight="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5.75" customHeight="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5.75" customHeight="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5.75" customHeight="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5.75" customHeight="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5.75" customHeight="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5.75" customHeight="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5.75" customHeight="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5.75" customHeight="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5.75" customHeight="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5.75" customHeight="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5.75" customHeight="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5.75" customHeight="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5.75" customHeight="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5.75" customHeight="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5.75" customHeight="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5.75" customHeight="1">
      <c r="A1304" s="3"/>
      <c r="B1304" s="3"/>
      <c r="C1304" s="3"/>
      <c r="D1304" s="3"/>
      <c r="E1304" s="3"/>
      <c r="F1304" s="3"/>
      <c r="G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5.75" customHeight="1">
      <c r="A1305" s="3"/>
      <c r="B1305" s="3"/>
      <c r="C1305" s="3"/>
      <c r="D1305" s="3"/>
      <c r="E1305" s="3"/>
      <c r="F1305" s="3"/>
      <c r="G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5.75" customHeight="1">
      <c r="A1306" s="3"/>
      <c r="B1306" s="3"/>
      <c r="C1306" s="3"/>
      <c r="D1306" s="3"/>
      <c r="E1306" s="3"/>
      <c r="F1306" s="3"/>
      <c r="G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5.75" customHeight="1">
      <c r="A1307" s="3"/>
      <c r="B1307" s="3"/>
      <c r="C1307" s="3"/>
      <c r="D1307" s="3"/>
      <c r="E1307" s="3"/>
      <c r="F1307" s="3"/>
      <c r="G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5.75" customHeight="1">
      <c r="A1308" s="3"/>
      <c r="B1308" s="3"/>
      <c r="C1308" s="3"/>
      <c r="D1308" s="3"/>
      <c r="E1308" s="3"/>
      <c r="F1308" s="3"/>
      <c r="G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5.75" customHeight="1">
      <c r="A1309" s="3"/>
      <c r="B1309" s="3"/>
      <c r="C1309" s="3"/>
      <c r="D1309" s="3"/>
      <c r="E1309" s="3"/>
      <c r="F1309" s="3"/>
      <c r="G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5.75" customHeight="1">
      <c r="A1310" s="3"/>
      <c r="B1310" s="3"/>
      <c r="C1310" s="3"/>
      <c r="D1310" s="3"/>
      <c r="E1310" s="3"/>
      <c r="F1310" s="3"/>
      <c r="G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5.75" customHeight="1">
      <c r="A1311" s="3"/>
      <c r="B1311" s="3"/>
      <c r="C1311" s="3"/>
      <c r="D1311" s="3"/>
      <c r="E1311" s="3"/>
      <c r="F1311" s="3"/>
      <c r="G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5.75" customHeight="1">
      <c r="A1312" s="3"/>
      <c r="B1312" s="3"/>
      <c r="C1312" s="3"/>
      <c r="D1312" s="3"/>
      <c r="E1312" s="3"/>
      <c r="F1312" s="3"/>
      <c r="G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5.75" customHeight="1">
      <c r="A1313" s="3"/>
      <c r="B1313" s="3"/>
      <c r="C1313" s="3"/>
      <c r="D1313" s="3"/>
      <c r="E1313" s="3"/>
      <c r="F1313" s="3"/>
      <c r="G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5.75" customHeight="1">
      <c r="A1314" s="3"/>
      <c r="B1314" s="3"/>
      <c r="C1314" s="3"/>
      <c r="D1314" s="3"/>
      <c r="E1314" s="3"/>
      <c r="F1314" s="3"/>
      <c r="G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5.75" customHeight="1">
      <c r="A1315" s="3"/>
      <c r="B1315" s="3"/>
      <c r="C1315" s="3"/>
      <c r="D1315" s="3"/>
      <c r="E1315" s="3"/>
      <c r="F1315" s="3"/>
      <c r="G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5.75" customHeight="1">
      <c r="A1316" s="3"/>
      <c r="B1316" s="3"/>
      <c r="C1316" s="3"/>
      <c r="D1316" s="3"/>
      <c r="E1316" s="3"/>
      <c r="F1316" s="3"/>
      <c r="G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5.75" customHeight="1">
      <c r="A1317" s="3"/>
      <c r="B1317" s="3"/>
      <c r="C1317" s="3"/>
      <c r="D1317" s="3"/>
      <c r="E1317" s="3"/>
      <c r="F1317" s="3"/>
      <c r="G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5.75" customHeight="1">
      <c r="A1318" s="3"/>
      <c r="B1318" s="3"/>
      <c r="C1318" s="3"/>
      <c r="D1318" s="3"/>
      <c r="E1318" s="3"/>
      <c r="F1318" s="3"/>
      <c r="G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5.75" customHeight="1">
      <c r="A1319" s="3"/>
      <c r="B1319" s="3"/>
      <c r="C1319" s="3"/>
      <c r="D1319" s="3"/>
      <c r="E1319" s="3"/>
      <c r="F1319" s="3"/>
      <c r="G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</sheetData>
  <mergeCells count="484">
    <mergeCell ref="A450:D450"/>
    <mergeCell ref="A455:B455"/>
    <mergeCell ref="C455:F455"/>
    <mergeCell ref="A457:B457"/>
    <mergeCell ref="C457:F457"/>
    <mergeCell ref="A458:B458"/>
    <mergeCell ref="C458:F458"/>
    <mergeCell ref="A459:B459"/>
    <mergeCell ref="C459:F459"/>
    <mergeCell ref="A461:B461"/>
    <mergeCell ref="C461:F461"/>
    <mergeCell ref="A464:F464"/>
    <mergeCell ref="A465:F465"/>
    <mergeCell ref="A480:F480"/>
    <mergeCell ref="A315:D315"/>
    <mergeCell ref="A316:D316"/>
    <mergeCell ref="A317:D317"/>
    <mergeCell ref="A318:D318"/>
    <mergeCell ref="A319:D319"/>
    <mergeCell ref="A324:B324"/>
    <mergeCell ref="C324:F324"/>
    <mergeCell ref="A326:B326"/>
    <mergeCell ref="C326:F326"/>
    <mergeCell ref="A327:B327"/>
    <mergeCell ref="C327:F327"/>
    <mergeCell ref="A328:B328"/>
    <mergeCell ref="C328:F328"/>
    <mergeCell ref="A330:B330"/>
    <mergeCell ref="C330:F330"/>
    <mergeCell ref="A333:F333"/>
    <mergeCell ref="A334:F334"/>
    <mergeCell ref="A394:F394"/>
    <mergeCell ref="A400:F400"/>
    <mergeCell ref="A406:D406"/>
    <mergeCell ref="A407:D407"/>
    <mergeCell ref="A408:D408"/>
    <mergeCell ref="A409:D409"/>
    <mergeCell ref="A410:D410"/>
    <mergeCell ref="A415:B415"/>
    <mergeCell ref="C415:F415"/>
    <mergeCell ref="A417:B417"/>
    <mergeCell ref="C417:F417"/>
    <mergeCell ref="A418:B418"/>
    <mergeCell ref="C418:F418"/>
    <mergeCell ref="A419:B419"/>
    <mergeCell ref="C419:F419"/>
    <mergeCell ref="A421:B421"/>
    <mergeCell ref="C421:F421"/>
    <mergeCell ref="A424:F424"/>
    <mergeCell ref="A425:F425"/>
    <mergeCell ref="A440:F440"/>
    <mergeCell ref="A443:F443"/>
    <mergeCell ref="A446:D446"/>
    <mergeCell ref="A447:D447"/>
    <mergeCell ref="A448:D448"/>
    <mergeCell ref="A449:D449"/>
    <mergeCell ref="A495:B495"/>
    <mergeCell ref="A497:B497"/>
    <mergeCell ref="A498:B498"/>
    <mergeCell ref="A499:B499"/>
    <mergeCell ref="C499:F499"/>
    <mergeCell ref="A501:B501"/>
    <mergeCell ref="C501:F501"/>
    <mergeCell ref="A690:D690"/>
    <mergeCell ref="A695:B695"/>
    <mergeCell ref="C695:F695"/>
    <mergeCell ref="A697:B697"/>
    <mergeCell ref="C697:F697"/>
    <mergeCell ref="A698:B698"/>
    <mergeCell ref="C698:F698"/>
    <mergeCell ref="A699:B699"/>
    <mergeCell ref="C699:F699"/>
    <mergeCell ref="A701:B701"/>
    <mergeCell ref="C701:F701"/>
    <mergeCell ref="A704:F704"/>
    <mergeCell ref="A705:F705"/>
    <mergeCell ref="A720:F720"/>
    <mergeCell ref="C737:F737"/>
    <mergeCell ref="C738:F738"/>
    <mergeCell ref="A723:F723"/>
    <mergeCell ref="A726:D726"/>
    <mergeCell ref="A727:D727"/>
    <mergeCell ref="A728:D728"/>
    <mergeCell ref="A729:D729"/>
    <mergeCell ref="A730:D730"/>
    <mergeCell ref="C735:F735"/>
    <mergeCell ref="A606:D606"/>
    <mergeCell ref="A607:D607"/>
    <mergeCell ref="A608:D608"/>
    <mergeCell ref="A609:D609"/>
    <mergeCell ref="A610:D610"/>
    <mergeCell ref="A615:B615"/>
    <mergeCell ref="C615:F615"/>
    <mergeCell ref="A617:B617"/>
    <mergeCell ref="C617:F617"/>
    <mergeCell ref="A618:B618"/>
    <mergeCell ref="C618:F618"/>
    <mergeCell ref="A619:B619"/>
    <mergeCell ref="C619:F619"/>
    <mergeCell ref="A621:B621"/>
    <mergeCell ref="C621:F621"/>
    <mergeCell ref="A624:F624"/>
    <mergeCell ref="A625:F625"/>
    <mergeCell ref="A640:F640"/>
    <mergeCell ref="A643:F643"/>
    <mergeCell ref="A646:D646"/>
    <mergeCell ref="A647:D647"/>
    <mergeCell ref="A648:D648"/>
    <mergeCell ref="A649:D649"/>
    <mergeCell ref="A650:D650"/>
    <mergeCell ref="A655:B655"/>
    <mergeCell ref="C655:F655"/>
    <mergeCell ref="A657:B657"/>
    <mergeCell ref="C657:F657"/>
    <mergeCell ref="A658:B658"/>
    <mergeCell ref="C658:F658"/>
    <mergeCell ref="A659:B659"/>
    <mergeCell ref="C659:F659"/>
    <mergeCell ref="A661:B661"/>
    <mergeCell ref="C661:F661"/>
    <mergeCell ref="A664:F664"/>
    <mergeCell ref="A665:F665"/>
    <mergeCell ref="A680:F680"/>
    <mergeCell ref="A683:F683"/>
    <mergeCell ref="A686:D686"/>
    <mergeCell ref="A687:D687"/>
    <mergeCell ref="A688:D688"/>
    <mergeCell ref="A689:D689"/>
    <mergeCell ref="A735:B735"/>
    <mergeCell ref="A737:B737"/>
    <mergeCell ref="A738:B738"/>
    <mergeCell ref="A739:B739"/>
    <mergeCell ref="C739:F739"/>
    <mergeCell ref="A741:B741"/>
    <mergeCell ref="C741:F741"/>
    <mergeCell ref="A744:F744"/>
    <mergeCell ref="A745:F745"/>
    <mergeCell ref="A760:F760"/>
    <mergeCell ref="A763:F763"/>
    <mergeCell ref="A766:D766"/>
    <mergeCell ref="A767:D767"/>
    <mergeCell ref="A768:D768"/>
    <mergeCell ref="A778:B778"/>
    <mergeCell ref="A779:B779"/>
    <mergeCell ref="A781:B781"/>
    <mergeCell ref="A769:D769"/>
    <mergeCell ref="A770:D770"/>
    <mergeCell ref="A775:B775"/>
    <mergeCell ref="C775:F775"/>
    <mergeCell ref="A777:B777"/>
    <mergeCell ref="C777:F777"/>
    <mergeCell ref="C778:F778"/>
    <mergeCell ref="C779:F779"/>
    <mergeCell ref="C781:F781"/>
    <mergeCell ref="A784:F784"/>
    <mergeCell ref="A785:F785"/>
    <mergeCell ref="A800:F800"/>
    <mergeCell ref="A803:F803"/>
    <mergeCell ref="A806:D806"/>
    <mergeCell ref="A817:B817"/>
    <mergeCell ref="A818:B818"/>
    <mergeCell ref="A819:B819"/>
    <mergeCell ref="A821:B821"/>
    <mergeCell ref="A807:D807"/>
    <mergeCell ref="A808:D808"/>
    <mergeCell ref="A809:D809"/>
    <mergeCell ref="A810:D810"/>
    <mergeCell ref="A815:B815"/>
    <mergeCell ref="C815:F815"/>
    <mergeCell ref="C817:F817"/>
    <mergeCell ref="C818:F818"/>
    <mergeCell ref="C819:F819"/>
    <mergeCell ref="C821:F821"/>
    <mergeCell ref="A824:F824"/>
    <mergeCell ref="A825:F825"/>
    <mergeCell ref="A886:F886"/>
    <mergeCell ref="A892:F892"/>
    <mergeCell ref="A984:D984"/>
    <mergeCell ref="A989:B989"/>
    <mergeCell ref="C989:F989"/>
    <mergeCell ref="A991:B991"/>
    <mergeCell ref="C991:F991"/>
    <mergeCell ref="A992:B992"/>
    <mergeCell ref="C992:F992"/>
    <mergeCell ref="A993:B993"/>
    <mergeCell ref="C993:F993"/>
    <mergeCell ref="A995:B995"/>
    <mergeCell ref="C995:F995"/>
    <mergeCell ref="A998:F998"/>
    <mergeCell ref="A999:F999"/>
    <mergeCell ref="A1014:F1014"/>
    <mergeCell ref="C1031:F1031"/>
    <mergeCell ref="C1032:F1032"/>
    <mergeCell ref="A1017:F1017"/>
    <mergeCell ref="A1020:D1020"/>
    <mergeCell ref="A1021:D1021"/>
    <mergeCell ref="A1022:D1022"/>
    <mergeCell ref="A1023:D1023"/>
    <mergeCell ref="A1024:D1024"/>
    <mergeCell ref="C1029:F1029"/>
    <mergeCell ref="A1038:F1038"/>
    <mergeCell ref="A1039:F1039"/>
    <mergeCell ref="A1054:F1054"/>
    <mergeCell ref="A1057:F1057"/>
    <mergeCell ref="A1060:D1060"/>
    <mergeCell ref="A1061:D1061"/>
    <mergeCell ref="A1062:D1062"/>
    <mergeCell ref="A1072:B1072"/>
    <mergeCell ref="A1073:B1073"/>
    <mergeCell ref="A1075:B1075"/>
    <mergeCell ref="A1063:D1063"/>
    <mergeCell ref="A1064:D1064"/>
    <mergeCell ref="A1069:B1069"/>
    <mergeCell ref="C1069:F1069"/>
    <mergeCell ref="A1071:B1071"/>
    <mergeCell ref="C1071:F1071"/>
    <mergeCell ref="C1072:F1072"/>
    <mergeCell ref="A1101:D1101"/>
    <mergeCell ref="A1102:D1102"/>
    <mergeCell ref="A1103:D1103"/>
    <mergeCell ref="A1104:D1104"/>
    <mergeCell ref="C1073:F1073"/>
    <mergeCell ref="C1075:F1075"/>
    <mergeCell ref="A1078:F1078"/>
    <mergeCell ref="A1079:F1079"/>
    <mergeCell ref="A1094:F1094"/>
    <mergeCell ref="A1097:F1097"/>
    <mergeCell ref="A1100:D1100"/>
    <mergeCell ref="A898:D898"/>
    <mergeCell ref="A899:D899"/>
    <mergeCell ref="A900:D900"/>
    <mergeCell ref="A901:D901"/>
    <mergeCell ref="A902:D902"/>
    <mergeCell ref="A907:B907"/>
    <mergeCell ref="C907:F907"/>
    <mergeCell ref="A909:B909"/>
    <mergeCell ref="C909:F909"/>
    <mergeCell ref="A910:B910"/>
    <mergeCell ref="C910:F910"/>
    <mergeCell ref="A911:B911"/>
    <mergeCell ref="C911:F911"/>
    <mergeCell ref="A913:B913"/>
    <mergeCell ref="C913:F913"/>
    <mergeCell ref="A916:F916"/>
    <mergeCell ref="A917:F917"/>
    <mergeCell ref="A932:F932"/>
    <mergeCell ref="A935:F935"/>
    <mergeCell ref="A938:D938"/>
    <mergeCell ref="A939:D939"/>
    <mergeCell ref="A940:D940"/>
    <mergeCell ref="A941:D941"/>
    <mergeCell ref="A942:D942"/>
    <mergeCell ref="A947:B947"/>
    <mergeCell ref="C947:F947"/>
    <mergeCell ref="A949:B949"/>
    <mergeCell ref="C949:F949"/>
    <mergeCell ref="A950:B950"/>
    <mergeCell ref="C950:F950"/>
    <mergeCell ref="A951:B951"/>
    <mergeCell ref="C951:F951"/>
    <mergeCell ref="A953:B953"/>
    <mergeCell ref="C953:F953"/>
    <mergeCell ref="A956:F956"/>
    <mergeCell ref="A957:F957"/>
    <mergeCell ref="A972:F972"/>
    <mergeCell ref="A976:F976"/>
    <mergeCell ref="A980:D980"/>
    <mergeCell ref="A981:D981"/>
    <mergeCell ref="A982:D982"/>
    <mergeCell ref="A983:D983"/>
    <mergeCell ref="A1029:B1029"/>
    <mergeCell ref="A1031:B1031"/>
    <mergeCell ref="A1032:B1032"/>
    <mergeCell ref="A1033:B1033"/>
    <mergeCell ref="C1033:F1033"/>
    <mergeCell ref="A1035:B1035"/>
    <mergeCell ref="C1035:F1035"/>
    <mergeCell ref="H4:P4"/>
    <mergeCell ref="H5:P5"/>
    <mergeCell ref="H6:P6"/>
    <mergeCell ref="H7:P7"/>
    <mergeCell ref="H8:P8"/>
    <mergeCell ref="H11:P25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28:F28"/>
    <mergeCell ref="A31:F31"/>
    <mergeCell ref="A34:D34"/>
    <mergeCell ref="A35:D35"/>
    <mergeCell ref="A36:D36"/>
    <mergeCell ref="A37:D37"/>
    <mergeCell ref="A38:D38"/>
    <mergeCell ref="A43:B43"/>
    <mergeCell ref="C43:F43"/>
    <mergeCell ref="A45:B45"/>
    <mergeCell ref="C45:F45"/>
    <mergeCell ref="A46:B46"/>
    <mergeCell ref="C46:F46"/>
    <mergeCell ref="A47:B47"/>
    <mergeCell ref="C47:F47"/>
    <mergeCell ref="A49:B49"/>
    <mergeCell ref="C49:F49"/>
    <mergeCell ref="A52:F52"/>
    <mergeCell ref="A53:F53"/>
    <mergeCell ref="A68:F68"/>
    <mergeCell ref="A84:B84"/>
    <mergeCell ref="A86:B86"/>
    <mergeCell ref="A87:B87"/>
    <mergeCell ref="A164:B164"/>
    <mergeCell ref="A166:B166"/>
    <mergeCell ref="A167:B167"/>
    <mergeCell ref="A168:B168"/>
    <mergeCell ref="A170:B170"/>
    <mergeCell ref="C166:F166"/>
    <mergeCell ref="C167:F167"/>
    <mergeCell ref="C168:F168"/>
    <mergeCell ref="C170:F170"/>
    <mergeCell ref="A173:F173"/>
    <mergeCell ref="A174:F174"/>
    <mergeCell ref="A189:F189"/>
    <mergeCell ref="C206:F206"/>
    <mergeCell ref="C207:F207"/>
    <mergeCell ref="A192:F192"/>
    <mergeCell ref="A195:D195"/>
    <mergeCell ref="A196:D196"/>
    <mergeCell ref="A197:D197"/>
    <mergeCell ref="A198:D198"/>
    <mergeCell ref="A199:D199"/>
    <mergeCell ref="C204:F204"/>
    <mergeCell ref="A71:F71"/>
    <mergeCell ref="A74:D74"/>
    <mergeCell ref="A75:D75"/>
    <mergeCell ref="A76:D76"/>
    <mergeCell ref="A77:D77"/>
    <mergeCell ref="A78:D78"/>
    <mergeCell ref="C84:F84"/>
    <mergeCell ref="C86:F86"/>
    <mergeCell ref="C87:F87"/>
    <mergeCell ref="A88:B88"/>
    <mergeCell ref="C88:F88"/>
    <mergeCell ref="A90:B90"/>
    <mergeCell ref="C90:F90"/>
    <mergeCell ref="A93:F93"/>
    <mergeCell ref="A94:F94"/>
    <mergeCell ref="A109:F109"/>
    <mergeCell ref="A112:F112"/>
    <mergeCell ref="A115:D115"/>
    <mergeCell ref="A116:D116"/>
    <mergeCell ref="A117:D117"/>
    <mergeCell ref="A118:D118"/>
    <mergeCell ref="A119:D119"/>
    <mergeCell ref="A124:B124"/>
    <mergeCell ref="C124:F124"/>
    <mergeCell ref="A126:B126"/>
    <mergeCell ref="C126:F126"/>
    <mergeCell ref="A127:B127"/>
    <mergeCell ref="C127:F127"/>
    <mergeCell ref="A128:B128"/>
    <mergeCell ref="C128:F128"/>
    <mergeCell ref="A130:B130"/>
    <mergeCell ref="C130:F130"/>
    <mergeCell ref="A133:F133"/>
    <mergeCell ref="A134:F134"/>
    <mergeCell ref="A149:F149"/>
    <mergeCell ref="A152:F152"/>
    <mergeCell ref="A155:D155"/>
    <mergeCell ref="A156:D156"/>
    <mergeCell ref="A157:D157"/>
    <mergeCell ref="A158:D158"/>
    <mergeCell ref="A159:D159"/>
    <mergeCell ref="C164:F164"/>
    <mergeCell ref="A204:B204"/>
    <mergeCell ref="A206:B206"/>
    <mergeCell ref="A207:B207"/>
    <mergeCell ref="A208:B208"/>
    <mergeCell ref="C208:F208"/>
    <mergeCell ref="A210:B210"/>
    <mergeCell ref="C210:F210"/>
    <mergeCell ref="A213:F213"/>
    <mergeCell ref="A214:F214"/>
    <mergeCell ref="A229:F229"/>
    <mergeCell ref="A232:F232"/>
    <mergeCell ref="A235:D235"/>
    <mergeCell ref="A236:D236"/>
    <mergeCell ref="A237:D237"/>
    <mergeCell ref="A247:B247"/>
    <mergeCell ref="A248:B248"/>
    <mergeCell ref="A250:B250"/>
    <mergeCell ref="A238:D238"/>
    <mergeCell ref="A239:D239"/>
    <mergeCell ref="A244:B244"/>
    <mergeCell ref="C244:F244"/>
    <mergeCell ref="A246:B246"/>
    <mergeCell ref="C246:F246"/>
    <mergeCell ref="C247:F247"/>
    <mergeCell ref="C248:F248"/>
    <mergeCell ref="C250:F250"/>
    <mergeCell ref="A253:F253"/>
    <mergeCell ref="A254:F254"/>
    <mergeCell ref="A269:F269"/>
    <mergeCell ref="A272:F272"/>
    <mergeCell ref="A275:D275"/>
    <mergeCell ref="A286:B286"/>
    <mergeCell ref="A287:B287"/>
    <mergeCell ref="A288:B288"/>
    <mergeCell ref="A290:B290"/>
    <mergeCell ref="A276:D276"/>
    <mergeCell ref="A277:D277"/>
    <mergeCell ref="A278:D278"/>
    <mergeCell ref="A279:D279"/>
    <mergeCell ref="A284:B284"/>
    <mergeCell ref="C284:F284"/>
    <mergeCell ref="C286:F286"/>
    <mergeCell ref="C287:F287"/>
    <mergeCell ref="C288:F288"/>
    <mergeCell ref="C290:F290"/>
    <mergeCell ref="A293:F293"/>
    <mergeCell ref="A294:F294"/>
    <mergeCell ref="A309:F309"/>
    <mergeCell ref="A312:F312"/>
    <mergeCell ref="C497:F497"/>
    <mergeCell ref="C498:F498"/>
    <mergeCell ref="A483:F483"/>
    <mergeCell ref="A486:D486"/>
    <mergeCell ref="A487:D487"/>
    <mergeCell ref="A488:D488"/>
    <mergeCell ref="A489:D489"/>
    <mergeCell ref="A490:D490"/>
    <mergeCell ref="C495:F495"/>
    <mergeCell ref="A504:F504"/>
    <mergeCell ref="A505:F505"/>
    <mergeCell ref="A520:F520"/>
    <mergeCell ref="A523:F523"/>
    <mergeCell ref="A526:D526"/>
    <mergeCell ref="A527:D527"/>
    <mergeCell ref="A528:D528"/>
    <mergeCell ref="A538:B538"/>
    <mergeCell ref="A539:B539"/>
    <mergeCell ref="A541:B541"/>
    <mergeCell ref="A529:D529"/>
    <mergeCell ref="A530:D530"/>
    <mergeCell ref="A535:B535"/>
    <mergeCell ref="C535:F535"/>
    <mergeCell ref="A537:B537"/>
    <mergeCell ref="C537:F537"/>
    <mergeCell ref="C538:F538"/>
    <mergeCell ref="C539:F539"/>
    <mergeCell ref="C541:F541"/>
    <mergeCell ref="A544:F544"/>
    <mergeCell ref="A545:F545"/>
    <mergeCell ref="A560:F560"/>
    <mergeCell ref="A563:F563"/>
    <mergeCell ref="A566:D566"/>
    <mergeCell ref="A577:B577"/>
    <mergeCell ref="A578:B578"/>
    <mergeCell ref="A579:B579"/>
    <mergeCell ref="A581:B581"/>
    <mergeCell ref="A567:D567"/>
    <mergeCell ref="A568:D568"/>
    <mergeCell ref="A569:D569"/>
    <mergeCell ref="A570:D570"/>
    <mergeCell ref="A575:B575"/>
    <mergeCell ref="C575:F575"/>
    <mergeCell ref="C577:F577"/>
    <mergeCell ref="C578:F578"/>
    <mergeCell ref="C579:F579"/>
    <mergeCell ref="C581:F581"/>
    <mergeCell ref="A584:F584"/>
    <mergeCell ref="A585:F585"/>
    <mergeCell ref="A600:F600"/>
    <mergeCell ref="A603:F603"/>
  </mergeCells>
  <conditionalFormatting sqref="E17 E57 E98 E138 E178 E218 E258 E298 E338 E429 E469 E509 E549 E589 E629 E669 E709 E749 E789 E829 E921 E961 E1003 E1043 E1083">
    <cfRule type="expression" dxfId="0" priority="1">
      <formula>F18="Yes"</formula>
    </cfRule>
  </conditionalFormatting>
  <conditionalFormatting sqref="E17 E57 E98 E138 E178 E218 E258 E298 E338 E429 E469 E509 E549 E589 E629 E669 E709 E749 E789 E829 E921 E961 E1003 E1043 E1083">
    <cfRule type="expression" dxfId="1" priority="2">
      <formula>F18="No"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2" priority="3">
      <formula>""-""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0" priority="4">
      <formula>F15="Yes"</formula>
    </cfRule>
  </conditionalFormatting>
  <conditionalFormatting sqref="E15:E27 E29:E30 E32:E33 E55:E67 E69:E70 E72:E79 E96:E108 E110:E111 E113:E120 E136:E148 E150:E151 E153:E159 E176:E188 E190:E191 E193:E199 E216:E228 E230:E231 E233:E239 E256:E268 E270:E271 E273:E279 E296:E308 E310:E311 E313:E319 E336:E393 E395:E399 E401:E410 E427:E439 E441:E442 E444:E450 E467:E479 E481:E482 E484:E490 E507:E519 E521:E522 E524:E530 E547:E559 E561:E562 E564:E570 E587:E599 E601:E602 E604:E610 E627:E639 E641:E642 E644:E650 E667:E679 E681:E682 E684:E690 E707:E719 E721:E722 E724:E730 E747:E759 E761:E762 E764:E770 E787:E799 E801:E802 E804:E810 E827:E885 E887:E891 E893:E902 E919:E931 E933:E934 E936:E942 E959:E971 E973:E975 E977:E984 E1001:E1013 E1015:E1016 E1018:E1024 E1041:E1053 E1055:E1056 E1058:E1064 E1081:E1093 E1095:E1096 E1098:E1104">
    <cfRule type="expression" dxfId="1" priority="5">
      <formula>F15="No"</formula>
    </cfRule>
  </conditionalFormatting>
  <dataValidations>
    <dataValidation type="list" allowBlank="1" sqref="F15:F27 F29:F30 F32:F33 F55:F67 F69:F70 F72:F73 F96:F108 F110:F111 F113:F114 F136:F148 F150:F151 F153:F154 F176:F188 F190:F191 F193:F194 F216:F228 F230:F231 F233:F234 F256:F268 F270:F271 F273:F274 F296:F308 F310:F311 F313:F314 F336:F393 F395:F399 F401:F405 F427:F439 F441:F442 F444:F445 F467:F479 F481:F482 F484:F485 F507:F519 F521:F522 F524:F525 F547:F559 F561:F562 F564:F565 F587:F599 F601:F602 F604:F605 F627:F639 F641:F642 F644:F645 F667:F679 F681:F682 F684:F685 F707:F719 F721:F722 F724:F725 F747:F759 F761:F762 F764:F765 F787:F799 F801:F802 F804:F805 F827:F885 F887:F891 F893:F897 F919:F931 F933:F934 F936:F937 F959:F971 F973:F975 F977:F979 F1001:F1013 F1015:F1016 F1018:F1019 F1041:F1053 F1055:F1056 F1058:F1059 F1081:F1093 F1095:F1096 F1098:F1099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