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FP23-916" sheetId="1" r:id="rId4"/>
  </sheets>
  <definedNames/>
  <calcPr/>
</workbook>
</file>

<file path=xl/sharedStrings.xml><?xml version="1.0" encoding="utf-8"?>
<sst xmlns="http://schemas.openxmlformats.org/spreadsheetml/2006/main" count="1479" uniqueCount="163">
  <si>
    <t>Bid Sheet Version v1</t>
  </si>
  <si>
    <t>Please include a copy of your company's logo on the returned Pricing Worksheet</t>
  </si>
  <si>
    <t>Vendor Company Name:</t>
  </si>
  <si>
    <t>Do NOT protect or lock down this Pricing Worksheet</t>
  </si>
  <si>
    <t>Do NOT submit a PDF version of this Pricing Worksheet</t>
  </si>
  <si>
    <t>Name of person completing this form:</t>
  </si>
  <si>
    <t>Do NOT add or delete any rows or columns from the spreadsheet. If you need more lines than are provided, please attach a second bidsheet AND provide a letter with vendor quotes attached to your response.</t>
  </si>
  <si>
    <t>Title:</t>
  </si>
  <si>
    <t>Please bid part numbers as listed or equivalent part numbers from another manufacture</t>
  </si>
  <si>
    <t>Vendor Phone:</t>
  </si>
  <si>
    <t>Do not touch any highlighted values within the bidsheet.</t>
  </si>
  <si>
    <t>If not bidding on a site, please leave the rows blank.</t>
  </si>
  <si>
    <t>Vendor SPIN:</t>
  </si>
  <si>
    <t>Company Logo</t>
  </si>
  <si>
    <t>Blue Oaks Elementary School</t>
  </si>
  <si>
    <t>Equipment, Licensing and Support</t>
  </si>
  <si>
    <t>Part Number</t>
  </si>
  <si>
    <t>Qty</t>
  </si>
  <si>
    <t>Description</t>
  </si>
  <si>
    <t>Unit Price</t>
  </si>
  <si>
    <t>Extended Cost</t>
  </si>
  <si>
    <t>Taxable</t>
  </si>
  <si>
    <t>R4W44A</t>
  </si>
  <si>
    <t>Aruba AP-565 (US) 802.11ax Dual 2x2:2 Radio Integrated Omni Antenna Outdoor AP</t>
  </si>
  <si>
    <t>R4W49A</t>
  </si>
  <si>
    <t>Aruba AP-567 (US) 802.11ax Dual 2x2:2 Radio Integrated Directional Antenna Outdoor AP</t>
  </si>
  <si>
    <t>JZ337A</t>
  </si>
  <si>
    <t>Aruba AP-535 (US) Dual 4x4 Bi Directional Multi User MiMo</t>
  </si>
  <si>
    <t>JZ357A</t>
  </si>
  <si>
    <t>Aruba AP-555 (US) Dual Radio 8x8:8 / 4x4:4 802.11ax Internal Antennas Unified Campus AP</t>
  </si>
  <si>
    <t>J951E</t>
  </si>
  <si>
    <t>AP-AC-48V36C AC-toDC Power Adapter (48V/36W)</t>
  </si>
  <si>
    <t>R3J16ACM</t>
  </si>
  <si>
    <t>Aruba CM AP-MNT-B Campus AP mount bracket kit (individual) type B: flat rail 15/16 for JZ337A</t>
  </si>
  <si>
    <t>1006-ARAP535</t>
  </si>
  <si>
    <t>Right-Angle Wi-Fi Access Point Wall Bracket for Aruba AP535</t>
  </si>
  <si>
    <t>1006-ARAP555</t>
  </si>
  <si>
    <t>Right-Angle Wi-Fi Access Point Wall Bracket for Aruba AP555</t>
  </si>
  <si>
    <t>JW055A</t>
  </si>
  <si>
    <t>AP-270-MNT-H2 AP-270 Series Access Flush Wall or Ceiling Mount for JX974A</t>
  </si>
  <si>
    <t>JW053A</t>
  </si>
  <si>
    <t>AP-270-MNT-V2 AP-270 Series Outdoor Pole/Wall Short Mount Kit</t>
  </si>
  <si>
    <t>Q9Y60AAE</t>
  </si>
  <si>
    <t>Aruba Central AP Foundation 5y Sub E-STU</t>
  </si>
  <si>
    <t>Asset tagging, inventory, firmware, configuration and delivery of equipment to the District</t>
  </si>
  <si>
    <t>R4W44A-ASSET</t>
  </si>
  <si>
    <t>R4W49A-ASSET</t>
  </si>
  <si>
    <t>JZ337A-ASSET</t>
  </si>
  <si>
    <t>JZ357A-ASSET</t>
  </si>
  <si>
    <t>Installation and cabling of equipment, installing modules, includes removal of old equipment</t>
  </si>
  <si>
    <t>R4W44A-INSTALL</t>
  </si>
  <si>
    <t>R4W49A-INSTALL</t>
  </si>
  <si>
    <t>JZ337A-INSTALL</t>
  </si>
  <si>
    <t>JZ357A-INSTALL</t>
  </si>
  <si>
    <t>Sub total of Taxable Items</t>
  </si>
  <si>
    <t>Sales Tax 7.75%</t>
  </si>
  <si>
    <t>Sub total of Non-Taxable Items</t>
  </si>
  <si>
    <t>Shipping</t>
  </si>
  <si>
    <t>Grand Total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</si>
  <si>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</si>
  <si>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Brown Elementary School</t>
  </si>
  <si>
    <t>R3J18ACM</t>
  </si>
  <si>
    <t>Aruba CM AP-MNT-D Campus AP mount bracket kit (individual) type D: solid surface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</si>
  <si>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</si>
  <si>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Buljan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</si>
  <si>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</si>
  <si>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Chilton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</si>
  <si>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</si>
  <si>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Cirby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</si>
  <si>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</si>
  <si>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Cooley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</si>
  <si>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</si>
  <si>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Crestmont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</si>
  <si>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</si>
  <si>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Diamond Creek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</si>
  <si>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</si>
  <si>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Eich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</si>
  <si>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</si>
  <si>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Fiddyment Farm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</si>
  <si>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</si>
  <si>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Gates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</si>
  <si>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</si>
  <si>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Junction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</si>
  <si>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</si>
  <si>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Kaseberg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</si>
  <si>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</si>
  <si>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Orchard Ranch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</si>
  <si>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</si>
  <si>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Riego Creek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</si>
  <si>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</si>
  <si>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Sargeant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</si>
  <si>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</si>
  <si>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Spanger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</si>
  <si>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</si>
  <si>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Stoneridge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</si>
  <si>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</si>
  <si>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Thomas Jefferson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</si>
  <si>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</si>
  <si>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Westbrook Elementary School</t>
  </si>
  <si>
    <t>JZ088A</t>
  </si>
  <si>
    <t>Aruba AP-303HR (US) 802.11ac Dual 2x2:2 Radio Remote AP Bundle</t>
  </si>
  <si>
    <t>R7G97A</t>
  </si>
  <si>
    <t>Aruba AP-503HR (US) Remote AP bundle with AP-503H (US) + desk mount + power adapter + NA power cord</t>
  </si>
  <si>
    <t>R3V57A</t>
  </si>
  <si>
    <t>Aruba AP-505HR (US) Remote AP bundle with AP-505H (US) + desk mount + power adapter + NA power cord</t>
  </si>
  <si>
    <t>Aruba CM AP-MNT-D Campus AP Mount Bracket Kit Type D: Hard Cap</t>
  </si>
  <si>
    <t>.5FT-PINK-PATCH-CAT6</t>
  </si>
  <si>
    <t>.5ft Pink CAT6 patch cable -NON-BOOTED</t>
  </si>
  <si>
    <t>1FT-PINK-PATCH-CAT6</t>
  </si>
  <si>
    <t>1ft Pink CAT6 patch cable -NON-BOOTED</t>
  </si>
  <si>
    <t>2FT-PINK-PATCH-CAT6</t>
  </si>
  <si>
    <t>2ft Pink CAT6 patch cable -NON-BOOTED</t>
  </si>
  <si>
    <t>3FT-PINK-PATCH-CAT6</t>
  </si>
  <si>
    <t>3ft Pink CAT6 patch cable -NON-BOOTED</t>
  </si>
  <si>
    <t>4FT-PINK-PATCH-CAT6</t>
  </si>
  <si>
    <t>4ft Pink CAT6 patch cable -NON-BOOTED</t>
  </si>
  <si>
    <t>5FT-PINK-PATCH-CAT6</t>
  </si>
  <si>
    <t>5ft Pink CAT6 patch cable -NON-BOOTED</t>
  </si>
  <si>
    <t>6FT-PINK-PATCH-CAT6</t>
  </si>
  <si>
    <t>6ft Pink CAT6 patch cable -NON-BOOTED</t>
  </si>
  <si>
    <t>7FT-PINK-PATCH-CAT6</t>
  </si>
  <si>
    <t>7ft Pink CAT6 patch cable -NON-BOOTED</t>
  </si>
  <si>
    <t>10FT-PINK-PATCH-CAT6</t>
  </si>
  <si>
    <t>10ft Pink CAT6 patch cable -NON-BOOTED</t>
  </si>
  <si>
    <t>14FT-PINK-PATCH-CAT6</t>
  </si>
  <si>
    <t>14ft Pink CAT6 patch cable -NON-BOOTED</t>
  </si>
  <si>
    <t>25FT-PINK-PATCH-CAT6</t>
  </si>
  <si>
    <t>25ft Pink CAT6 patch cable -NON-BOOTED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</si>
  <si>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</si>
  <si>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Woodbridge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</si>
  <si>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</si>
  <si>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Office - NIF</t>
  </si>
  <si>
    <t>JW634A</t>
  </si>
  <si>
    <t>Aruba 7005 (US) 4-port 10/100/1000BASE-T 16 AP and 1K Client Controller</t>
  </si>
  <si>
    <t>HH9E0E</t>
  </si>
  <si>
    <t>Aruba 5Y FC NBD Exch HW 7005 Cntlr SVC  [for JW634A]</t>
  </si>
  <si>
    <t>HH9W9E</t>
  </si>
  <si>
    <t>Aruba 5Y FC NBD Exch HW 7008BranchCntlr SVC  [for JX928A]</t>
  </si>
  <si>
    <t>JX989A</t>
  </si>
  <si>
    <t>AP-AC-12V30A 12V/30W AC/DC Desktop Style 1.7/4.0/9.5mm Circular 90 Deg Plug DoE Level VI Adapter</t>
  </si>
  <si>
    <t>JX928A</t>
  </si>
  <si>
    <t>Aruba 7008 (US) 8p 100W PoE+ 10/100/1000BASE-T 16 AP and 1K Client Controller</t>
  </si>
  <si>
    <t>JW124A</t>
  </si>
  <si>
    <t>PC-AC-NA North America AC Power Cord</t>
  </si>
  <si>
    <t>R1B31A</t>
  </si>
  <si>
    <t>Aruba 9012 (US) Gateway</t>
  </si>
  <si>
    <t>HQ6F5E</t>
  </si>
  <si>
    <t>Aruba 5Y FC NBD Exch HW 9012 SVC  [for R1B31A]</t>
  </si>
  <si>
    <t>R4D95AAE</t>
  </si>
  <si>
    <t>Aruba 90xx Gateway Foundation Base plus Security 5yr Sub E-STU</t>
  </si>
  <si>
    <t>JW687A</t>
  </si>
  <si>
    <t>Aruba 7030 (US) 8p Dual Pers 10/100/1000BASE-T/1GBASE-X SFP 64 AP and 4K Clients Controller</t>
  </si>
  <si>
    <t>HM8B2E</t>
  </si>
  <si>
    <t>Aruba 5Y FC NBD Exch HW 7030 Cntlr SVC  [for JW687A]</t>
  </si>
  <si>
    <t>R4G92AAE</t>
  </si>
  <si>
    <t>Aruba Central WLAN Gateway Foundation 5y Sub E-STU</t>
  </si>
  <si>
    <t>JZ120AAE</t>
  </si>
  <si>
    <t>Aruba 70xx Gateway Foundation 5yr Subscription E-STU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</si>
  <si>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</si>
  <si>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Roseville Services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</si>
  <si>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</si>
  <si>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Student Services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</si>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</sst>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000000"/>
      <name val="Arial"/>
    </font>
    <font>
      <color theme="1"/>
      <name val="Arial"/>
    </font>
    <font>
      <sz val="10.0"/>
      <color theme="1"/>
      <name val="Arial"/>
    </font>
    <font/>
    <font>
      <b/>
      <sz val="10.0"/>
      <color theme="1"/>
      <name val="Arial"/>
    </font>
    <font>
      <b/>
      <sz val="12.0"/>
      <color rgb="FF000000"/>
      <name val="Arial"/>
    </font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</fills>
  <borders count="28">
    <border/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/>
      <right/>
      <top/>
      <bottom/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1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0" fillId="0" fontId="2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readingOrder="0"/>
    </xf>
    <xf borderId="1" fillId="0" fontId="5" numFmtId="0" xfId="0" applyBorder="1" applyFont="1"/>
    <xf borderId="0" fillId="0" fontId="1" numFmtId="0" xfId="0" applyAlignment="1" applyFont="1">
      <alignment horizontal="right" shrinkToFit="0" vertical="center" wrapText="1"/>
    </xf>
    <xf borderId="0" fillId="0" fontId="2" numFmtId="0" xfId="0" applyAlignment="1" applyFont="1">
      <alignment shrinkToFit="0" wrapText="1"/>
    </xf>
    <xf borderId="0" fillId="0" fontId="6" numFmtId="0" xfId="0" applyFont="1"/>
    <xf borderId="2" fillId="2" fontId="2" numFmtId="0" xfId="0" applyBorder="1" applyFill="1" applyFont="1"/>
    <xf borderId="3" fillId="0" fontId="5" numFmtId="0" xfId="0" applyBorder="1" applyFont="1"/>
    <xf borderId="4" fillId="0" fontId="5" numFmtId="0" xfId="0" applyBorder="1" applyFont="1"/>
    <xf borderId="1" fillId="0" fontId="2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8" fillId="3" fontId="7" numFmtId="0" xfId="0" applyAlignment="1" applyBorder="1" applyFill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8" fillId="4" fontId="2" numFmtId="0" xfId="0" applyAlignment="1" applyBorder="1" applyFill="1" applyFont="1">
      <alignment horizontal="center" shrinkToFit="0" wrapText="1"/>
    </xf>
    <xf borderId="13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1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 shrinkToFit="0" wrapText="1"/>
    </xf>
    <xf borderId="0" fillId="0" fontId="4" numFmtId="164" xfId="0" applyFont="1" applyNumberFormat="1"/>
    <xf borderId="16" fillId="3" fontId="1" numFmtId="165" xfId="0" applyAlignment="1" applyBorder="1" applyFont="1" applyNumberFormat="1">
      <alignment horizontal="right"/>
    </xf>
    <xf borderId="12" fillId="0" fontId="4" numFmtId="0" xfId="0" applyBorder="1" applyFont="1"/>
    <xf borderId="11" fillId="0" fontId="1" numFmtId="0" xfId="0" applyAlignment="1" applyBorder="1" applyFont="1">
      <alignment horizontal="center"/>
    </xf>
    <xf borderId="0" fillId="0" fontId="1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readingOrder="0"/>
    </xf>
    <xf borderId="0" fillId="0" fontId="1" numFmtId="0" xfId="0" applyAlignment="1" applyFont="1">
      <alignment shrinkToFit="0" wrapText="1"/>
    </xf>
    <xf borderId="0" fillId="0" fontId="4" numFmtId="0" xfId="0" applyAlignment="1" applyFont="1">
      <alignment horizontal="center"/>
    </xf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20" fillId="4" fontId="2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17" fillId="0" fontId="1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readingOrder="0"/>
    </xf>
    <xf borderId="18" fillId="0" fontId="1" numFmtId="0" xfId="0" applyAlignment="1" applyBorder="1" applyFont="1">
      <alignment horizontal="left" shrinkToFit="0" wrapText="1"/>
    </xf>
    <xf borderId="18" fillId="0" fontId="4" numFmtId="164" xfId="0" applyBorder="1" applyFont="1" applyNumberFormat="1"/>
    <xf borderId="23" fillId="3" fontId="1" numFmtId="165" xfId="0" applyAlignment="1" applyBorder="1" applyFont="1" applyNumberFormat="1">
      <alignment horizontal="right"/>
    </xf>
    <xf borderId="19" fillId="0" fontId="4" numFmtId="0" xfId="0" applyBorder="1" applyFont="1"/>
    <xf borderId="0" fillId="0" fontId="2" numFmtId="0" xfId="0" applyAlignment="1" applyFont="1">
      <alignment horizontal="right"/>
    </xf>
    <xf borderId="16" fillId="5" fontId="1" numFmtId="165" xfId="0" applyAlignment="1" applyBorder="1" applyFill="1" applyFont="1" applyNumberFormat="1">
      <alignment horizontal="right"/>
    </xf>
    <xf borderId="16" fillId="6" fontId="1" numFmtId="165" xfId="0" applyAlignment="1" applyBorder="1" applyFill="1" applyFont="1" applyNumberFormat="1">
      <alignment horizontal="right"/>
    </xf>
    <xf borderId="18" fillId="0" fontId="2" numFmtId="0" xfId="0" applyAlignment="1" applyBorder="1" applyFont="1">
      <alignment horizontal="right"/>
    </xf>
    <xf borderId="23" fillId="6" fontId="1" numFmtId="165" xfId="0" applyAlignment="1" applyBorder="1" applyFont="1" applyNumberFormat="1">
      <alignment horizontal="right"/>
    </xf>
    <xf borderId="24" fillId="0" fontId="2" numFmtId="165" xfId="0" applyAlignment="1" applyBorder="1" applyFont="1" applyNumberFormat="1">
      <alignment horizontal="right"/>
    </xf>
    <xf borderId="0" fillId="0" fontId="8" numFmtId="0" xfId="0" applyAlignment="1" applyFont="1">
      <alignment readingOrder="0"/>
    </xf>
    <xf borderId="1" fillId="0" fontId="1" numFmtId="0" xfId="0" applyAlignment="1" applyBorder="1" applyFont="1">
      <alignment horizontal="center"/>
    </xf>
    <xf borderId="25" fillId="3" fontId="7" numFmtId="0" xfId="0" applyAlignment="1" applyBorder="1" applyFont="1">
      <alignment horizontal="center"/>
    </xf>
    <xf borderId="26" fillId="0" fontId="5" numFmtId="0" xfId="0" applyBorder="1" applyFont="1"/>
    <xf borderId="27" fillId="0" fontId="5" numFmtId="0" xfId="0" applyBorder="1" applyFont="1"/>
    <xf borderId="18" fillId="0" fontId="4" numFmtId="0" xfId="0" applyAlignment="1" applyBorder="1" applyFont="1">
      <alignment horizontal="center"/>
    </xf>
    <xf borderId="16" fillId="6" fontId="1" numFmtId="165" xfId="0" applyAlignment="1" applyBorder="1" applyFont="1" applyNumberFormat="1">
      <alignment horizontal="right" readingOrder="0"/>
    </xf>
    <xf borderId="0" fillId="0" fontId="1" numFmtId="164" xfId="0" applyAlignment="1" applyFont="1" applyNumberFormat="1">
      <alignment vertical="center"/>
    </xf>
    <xf borderId="0" fillId="0" fontId="2" numFmtId="0" xfId="0" applyAlignment="1" applyFont="1">
      <alignment horizontal="center"/>
    </xf>
    <xf borderId="15" fillId="0" fontId="4" numFmtId="0" xfId="0" applyBorder="1" applyFont="1"/>
    <xf borderId="0" fillId="0" fontId="2" numFmtId="0" xfId="0" applyAlignment="1" applyFont="1">
      <alignment horizontal="right" shrinkToFit="0" wrapText="1"/>
    </xf>
    <xf borderId="0" fillId="0" fontId="2" numFmtId="0" xfId="0" applyAlignment="1" applyFont="1">
      <alignment horizontal="center" shrinkToFit="0" vertical="center" wrapText="1"/>
    </xf>
    <xf borderId="25" fillId="3" fontId="7" numFmtId="0" xfId="0" applyAlignment="1" applyBorder="1" applyFont="1">
      <alignment horizontal="center" readingOrder="0"/>
    </xf>
    <xf borderId="11" fillId="0" fontId="1" numFmtId="0" xfId="0" applyAlignment="1" applyBorder="1" applyFont="1">
      <alignment horizontal="center"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readingOrder="0" shrinkToFit="0" wrapText="1"/>
    </xf>
    <xf borderId="0" fillId="0" fontId="2" numFmtId="165" xfId="0" applyAlignment="1" applyFont="1" applyNumberFormat="1">
      <alignment horizontal="right"/>
    </xf>
    <xf borderId="25" fillId="7" fontId="7" numFmtId="0" xfId="0" applyAlignment="1" applyBorder="1" applyFill="1" applyFont="1">
      <alignment horizontal="center" readingOrder="0"/>
    </xf>
    <xf borderId="11" fillId="0" fontId="4" numFmtId="0" xfId="0" applyAlignment="1" applyBorder="1" applyFont="1">
      <alignment horizontal="center"/>
    </xf>
    <xf borderId="0" fillId="0" fontId="4" numFmtId="0" xfId="0" applyAlignment="1" applyFont="1">
      <alignment shrinkToFit="0" wrapText="1"/>
    </xf>
    <xf borderId="16" fillId="0" fontId="4" numFmtId="0" xfId="0" applyBorder="1" applyFont="1"/>
    <xf borderId="16" fillId="3" fontId="4" numFmtId="165" xfId="0" applyAlignment="1" applyBorder="1" applyFont="1" applyNumberFormat="1">
      <alignment horizontal="right"/>
    </xf>
  </cellXfs>
  <cellStyles count="1">
    <cellStyle xfId="0" name="Normal" builtinId="0"/>
  </cellStyles>
  <dxfs count="3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4.63"/>
    <col customWidth="1" min="3" max="3" width="59.75"/>
    <col customWidth="1" min="4" max="4" width="9.88"/>
    <col customWidth="1" min="5" max="5" width="14.13"/>
    <col customWidth="1" min="6" max="16" width="8.75"/>
    <col customWidth="1" min="17" max="26" width="14.38"/>
  </cols>
  <sheetData>
    <row r="1" ht="12.75" customHeight="1">
      <c r="A1" s="1" t="s">
        <v>0</v>
      </c>
      <c r="G1" s="2" t="s">
        <v>1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4"/>
      <c r="D2" s="4"/>
      <c r="E2" s="4"/>
      <c r="F2" s="3"/>
      <c r="G2" s="2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 t="s">
        <v>2</v>
      </c>
      <c r="C3" s="8"/>
      <c r="D3" s="9"/>
      <c r="E3" s="9"/>
      <c r="F3" s="9"/>
      <c r="G3" s="6"/>
      <c r="H3" s="2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0"/>
      <c r="B4" s="5"/>
      <c r="C4" s="5"/>
      <c r="D4" s="5"/>
      <c r="E4" s="5"/>
      <c r="F4" s="3"/>
      <c r="G4" s="6"/>
      <c r="H4" s="2" t="s">
        <v>4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5</v>
      </c>
      <c r="C5" s="8"/>
      <c r="D5" s="9"/>
      <c r="E5" s="9"/>
      <c r="F5" s="9"/>
      <c r="G5" s="6"/>
      <c r="H5" s="11" t="s">
        <v>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7</v>
      </c>
      <c r="C6" s="8"/>
      <c r="D6" s="9"/>
      <c r="E6" s="9"/>
      <c r="F6" s="9"/>
      <c r="G6" s="6"/>
      <c r="H6" s="11" t="s">
        <v>8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7" t="s">
        <v>9</v>
      </c>
      <c r="C7" s="8"/>
      <c r="D7" s="9"/>
      <c r="E7" s="9"/>
      <c r="F7" s="9"/>
      <c r="G7" s="6"/>
      <c r="H7" s="12" t="s">
        <v>10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0"/>
      <c r="B8" s="5"/>
      <c r="C8" s="5"/>
      <c r="D8" s="5"/>
      <c r="E8" s="5"/>
      <c r="F8" s="3"/>
      <c r="G8" s="6"/>
      <c r="H8" s="13" t="s">
        <v>11</v>
      </c>
      <c r="I8" s="14"/>
      <c r="J8" s="14"/>
      <c r="K8" s="14"/>
      <c r="L8" s="14"/>
      <c r="M8" s="14"/>
      <c r="N8" s="14"/>
      <c r="O8" s="14"/>
      <c r="P8" s="15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 t="s">
        <v>12</v>
      </c>
      <c r="C9" s="16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4"/>
      <c r="B10" s="5"/>
      <c r="C10" s="4"/>
      <c r="D10" s="4"/>
      <c r="E10" s="4"/>
      <c r="F10" s="3"/>
      <c r="G10" s="3"/>
      <c r="H10" s="2" t="s">
        <v>13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4"/>
      <c r="B11" s="5"/>
      <c r="C11" s="4"/>
      <c r="D11" s="4"/>
      <c r="E11" s="4"/>
      <c r="F11" s="3"/>
      <c r="G11" s="3"/>
      <c r="H11" s="17"/>
      <c r="I11" s="18"/>
      <c r="J11" s="18"/>
      <c r="K11" s="18"/>
      <c r="L11" s="18"/>
      <c r="M11" s="18"/>
      <c r="N11" s="18"/>
      <c r="O11" s="18"/>
      <c r="P11" s="19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0" t="s">
        <v>14</v>
      </c>
      <c r="B12" s="21"/>
      <c r="C12" s="21"/>
      <c r="D12" s="21"/>
      <c r="E12" s="21"/>
      <c r="F12" s="22"/>
      <c r="G12" s="3"/>
      <c r="H12" s="23"/>
      <c r="P12" s="2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25" t="s">
        <v>15</v>
      </c>
      <c r="B13" s="21"/>
      <c r="C13" s="21"/>
      <c r="D13" s="21"/>
      <c r="E13" s="21"/>
      <c r="F13" s="22"/>
      <c r="G13" s="3"/>
      <c r="H13" s="23"/>
      <c r="P13" s="2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26" t="s">
        <v>16</v>
      </c>
      <c r="B14" s="27" t="s">
        <v>17</v>
      </c>
      <c r="C14" s="27" t="s">
        <v>18</v>
      </c>
      <c r="D14" s="27" t="s">
        <v>19</v>
      </c>
      <c r="E14" s="27" t="s">
        <v>20</v>
      </c>
      <c r="F14" s="28" t="s">
        <v>21</v>
      </c>
      <c r="G14" s="3"/>
      <c r="H14" s="23"/>
      <c r="P14" s="2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29" t="s">
        <v>22</v>
      </c>
      <c r="B15" s="30">
        <v>5.0</v>
      </c>
      <c r="C15" s="31" t="s">
        <v>23</v>
      </c>
      <c r="D15" s="32"/>
      <c r="E15" s="33">
        <f t="shared" ref="E15:E25" si="1">D15*B15</f>
        <v>0</v>
      </c>
      <c r="F15" s="34"/>
      <c r="G15" s="3"/>
      <c r="H15" s="23"/>
      <c r="P15" s="2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5" t="s">
        <v>24</v>
      </c>
      <c r="B16" s="30">
        <v>1.0</v>
      </c>
      <c r="C16" s="36" t="s">
        <v>25</v>
      </c>
      <c r="D16" s="32"/>
      <c r="E16" s="33">
        <f t="shared" si="1"/>
        <v>0</v>
      </c>
      <c r="F16" s="34"/>
      <c r="G16" s="3"/>
      <c r="H16" s="23"/>
      <c r="P16" s="2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5" t="s">
        <v>26</v>
      </c>
      <c r="B17" s="30">
        <v>39.0</v>
      </c>
      <c r="C17" s="36" t="s">
        <v>27</v>
      </c>
      <c r="D17" s="32"/>
      <c r="E17" s="33">
        <f t="shared" si="1"/>
        <v>0</v>
      </c>
      <c r="F17" s="34"/>
      <c r="G17" s="3"/>
      <c r="H17" s="23"/>
      <c r="P17" s="2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29" t="s">
        <v>28</v>
      </c>
      <c r="B18" s="30">
        <v>39.0</v>
      </c>
      <c r="C18" s="31" t="s">
        <v>29</v>
      </c>
      <c r="D18" s="32"/>
      <c r="E18" s="33">
        <f t="shared" si="1"/>
        <v>0</v>
      </c>
      <c r="F18" s="34"/>
      <c r="G18" s="3"/>
      <c r="H18" s="23"/>
      <c r="P18" s="2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29" t="s">
        <v>30</v>
      </c>
      <c r="B19" s="5">
        <v>5.0</v>
      </c>
      <c r="C19" s="31" t="s">
        <v>31</v>
      </c>
      <c r="D19" s="32"/>
      <c r="E19" s="33">
        <f t="shared" si="1"/>
        <v>0</v>
      </c>
      <c r="F19" s="34"/>
      <c r="G19" s="3"/>
      <c r="H19" s="23"/>
      <c r="P19" s="2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5" t="s">
        <v>32</v>
      </c>
      <c r="B20" s="37">
        <v>39.0</v>
      </c>
      <c r="C20" s="38" t="s">
        <v>33</v>
      </c>
      <c r="D20" s="32"/>
      <c r="E20" s="33">
        <f t="shared" si="1"/>
        <v>0</v>
      </c>
      <c r="F20" s="34"/>
      <c r="G20" s="3"/>
      <c r="H20" s="23"/>
      <c r="P20" s="2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5" t="s">
        <v>34</v>
      </c>
      <c r="B21" s="37">
        <v>39.0</v>
      </c>
      <c r="C21" s="38" t="s">
        <v>35</v>
      </c>
      <c r="D21" s="32"/>
      <c r="E21" s="33">
        <f t="shared" si="1"/>
        <v>0</v>
      </c>
      <c r="F21" s="34"/>
      <c r="G21" s="3"/>
      <c r="H21" s="23"/>
      <c r="P21" s="2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5" t="s">
        <v>36</v>
      </c>
      <c r="B22" s="37">
        <v>39.0</v>
      </c>
      <c r="C22" s="38" t="s">
        <v>37</v>
      </c>
      <c r="D22" s="32"/>
      <c r="E22" s="33">
        <f t="shared" si="1"/>
        <v>0</v>
      </c>
      <c r="F22" s="34"/>
      <c r="G22" s="3"/>
      <c r="H22" s="23"/>
      <c r="P22" s="2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5" t="s">
        <v>38</v>
      </c>
      <c r="B23" s="39">
        <v>1.0</v>
      </c>
      <c r="C23" s="38" t="s">
        <v>39</v>
      </c>
      <c r="D23" s="32"/>
      <c r="E23" s="33">
        <f t="shared" si="1"/>
        <v>0</v>
      </c>
      <c r="F23" s="34"/>
      <c r="G23" s="3"/>
      <c r="H23" s="23"/>
      <c r="P23" s="2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5" t="s">
        <v>40</v>
      </c>
      <c r="B24" s="5">
        <v>1.0</v>
      </c>
      <c r="C24" s="36" t="s">
        <v>41</v>
      </c>
      <c r="D24" s="32"/>
      <c r="E24" s="33">
        <f t="shared" si="1"/>
        <v>0</v>
      </c>
      <c r="F24" s="34"/>
      <c r="G24" s="3"/>
      <c r="H24" s="23"/>
      <c r="P24" s="2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5" t="s">
        <v>42</v>
      </c>
      <c r="B25" s="39">
        <v>45.0</v>
      </c>
      <c r="C25" s="38" t="s">
        <v>43</v>
      </c>
      <c r="D25" s="32"/>
      <c r="E25" s="33">
        <f t="shared" si="1"/>
        <v>0</v>
      </c>
      <c r="F25" s="34"/>
      <c r="G25" s="3"/>
      <c r="H25" s="40"/>
      <c r="I25" s="41"/>
      <c r="J25" s="41"/>
      <c r="K25" s="41"/>
      <c r="L25" s="41"/>
      <c r="M25" s="41"/>
      <c r="N25" s="41"/>
      <c r="O25" s="41"/>
      <c r="P25" s="4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43" t="s">
        <v>44</v>
      </c>
      <c r="B26" s="44"/>
      <c r="C26" s="44"/>
      <c r="D26" s="44"/>
      <c r="E26" s="44"/>
      <c r="F26" s="45"/>
      <c r="G26" s="3"/>
      <c r="H26" s="5"/>
      <c r="I26" s="5"/>
      <c r="J26" s="5"/>
      <c r="K26" s="5"/>
      <c r="L26" s="5"/>
      <c r="M26" s="5"/>
      <c r="N26" s="5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29" t="s">
        <v>45</v>
      </c>
      <c r="B27" s="30">
        <v>5.0</v>
      </c>
      <c r="C27" s="31" t="s">
        <v>23</v>
      </c>
      <c r="D27" s="32"/>
      <c r="E27" s="33">
        <f t="shared" ref="E27:E30" si="2">D27*B27</f>
        <v>0</v>
      </c>
      <c r="F27" s="34"/>
      <c r="G27" s="3"/>
      <c r="H27" s="5"/>
      <c r="I27" s="5"/>
      <c r="J27" s="5"/>
      <c r="K27" s="5"/>
      <c r="L27" s="5"/>
      <c r="M27" s="5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5" t="s">
        <v>46</v>
      </c>
      <c r="B28" s="30">
        <v>1.0</v>
      </c>
      <c r="C28" s="36" t="s">
        <v>25</v>
      </c>
      <c r="D28" s="32"/>
      <c r="E28" s="33">
        <f t="shared" si="2"/>
        <v>0</v>
      </c>
      <c r="F28" s="34"/>
      <c r="G28" s="3"/>
      <c r="H28" s="5"/>
      <c r="I28" s="5"/>
      <c r="J28" s="5"/>
      <c r="K28" s="5"/>
      <c r="L28" s="5"/>
      <c r="M28" s="5"/>
      <c r="N28" s="5"/>
      <c r="O28" s="5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5" t="s">
        <v>47</v>
      </c>
      <c r="B29" s="30">
        <v>45.0</v>
      </c>
      <c r="C29" s="36" t="s">
        <v>27</v>
      </c>
      <c r="D29" s="32"/>
      <c r="E29" s="33">
        <f t="shared" si="2"/>
        <v>0</v>
      </c>
      <c r="F29" s="34"/>
      <c r="G29" s="3"/>
      <c r="H29" s="5"/>
      <c r="I29" s="5"/>
      <c r="J29" s="5"/>
      <c r="K29" s="5"/>
      <c r="L29" s="5"/>
      <c r="M29" s="5"/>
      <c r="N29" s="5"/>
      <c r="O29" s="5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29" t="s">
        <v>48</v>
      </c>
      <c r="B30" s="37">
        <v>45.0</v>
      </c>
      <c r="C30" s="31" t="s">
        <v>29</v>
      </c>
      <c r="D30" s="32"/>
      <c r="E30" s="33">
        <f t="shared" si="2"/>
        <v>0</v>
      </c>
      <c r="F30" s="34"/>
      <c r="G30" s="3"/>
      <c r="H30" s="5"/>
      <c r="I30" s="5"/>
      <c r="J30" s="5"/>
      <c r="K30" s="5"/>
      <c r="L30" s="5"/>
      <c r="M30" s="5"/>
      <c r="N30" s="5"/>
      <c r="O30" s="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43" t="s">
        <v>49</v>
      </c>
      <c r="B31" s="44"/>
      <c r="C31" s="44"/>
      <c r="D31" s="44"/>
      <c r="E31" s="44"/>
      <c r="F31" s="4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29" t="s">
        <v>50</v>
      </c>
      <c r="B32" s="30">
        <v>5.0</v>
      </c>
      <c r="C32" s="31" t="s">
        <v>23</v>
      </c>
      <c r="D32" s="32"/>
      <c r="E32" s="33">
        <f t="shared" ref="E32:E35" si="3">D32*B32</f>
        <v>0</v>
      </c>
      <c r="F32" s="3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5" t="s">
        <v>51</v>
      </c>
      <c r="B33" s="5">
        <v>1.0</v>
      </c>
      <c r="C33" s="36" t="s">
        <v>25</v>
      </c>
      <c r="D33" s="32"/>
      <c r="E33" s="33">
        <f t="shared" si="3"/>
        <v>0</v>
      </c>
      <c r="F33" s="3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5" t="s">
        <v>52</v>
      </c>
      <c r="B34" s="30">
        <v>45.0</v>
      </c>
      <c r="C34" s="36" t="s">
        <v>27</v>
      </c>
      <c r="D34" s="32"/>
      <c r="E34" s="33">
        <f t="shared" si="3"/>
        <v>0</v>
      </c>
      <c r="F34" s="3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46" t="s">
        <v>53</v>
      </c>
      <c r="B35" s="47">
        <v>45.0</v>
      </c>
      <c r="C35" s="48" t="s">
        <v>29</v>
      </c>
      <c r="D35" s="49"/>
      <c r="E35" s="50">
        <f t="shared" si="3"/>
        <v>0</v>
      </c>
      <c r="F35" s="5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52" t="s">
        <v>54</v>
      </c>
      <c r="E36" s="53">
        <f>SUMIFS(E15:E35,F15:F35,"Yes")</f>
        <v>0</v>
      </c>
      <c r="F36" s="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52" t="s">
        <v>55</v>
      </c>
      <c r="E37" s="53">
        <f>7.75%*E36</f>
        <v>0</v>
      </c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52" t="s">
        <v>56</v>
      </c>
      <c r="E38" s="54">
        <f>SUMIFS(E15:E35,F15:F35,"No")</f>
        <v>0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55" t="s">
        <v>57</v>
      </c>
      <c r="B39" s="41"/>
      <c r="C39" s="41"/>
      <c r="D39" s="41"/>
      <c r="E39" s="56"/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52" t="s">
        <v>58</v>
      </c>
      <c r="E40" s="57">
        <f>SUM(E36:E39)</f>
        <v>0</v>
      </c>
      <c r="F40" s="6"/>
      <c r="G40" s="58" t="s">
        <v>59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4"/>
      <c r="B41" s="5"/>
      <c r="C41" s="4"/>
      <c r="D41" s="4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4"/>
      <c r="B42" s="5"/>
      <c r="C42" s="4"/>
      <c r="D42" s="4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4"/>
      <c r="B43" s="5"/>
      <c r="C43" s="4"/>
      <c r="D43" s="4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4"/>
      <c r="B44" s="5"/>
      <c r="C44" s="4"/>
      <c r="D44" s="4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7" t="s">
        <v>2</v>
      </c>
      <c r="C45" s="59" t="str">
        <f>$C$3</f>
        <v/>
      </c>
      <c r="D45" s="9"/>
      <c r="E45" s="9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0"/>
      <c r="B46" s="5"/>
      <c r="C46" s="5"/>
      <c r="D46" s="5"/>
      <c r="E46" s="5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7" t="s">
        <v>5</v>
      </c>
      <c r="C47" s="59" t="str">
        <f>$C$5</f>
        <v/>
      </c>
      <c r="D47" s="9"/>
      <c r="E47" s="9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7" t="s">
        <v>7</v>
      </c>
      <c r="C48" s="59" t="str">
        <f>$C$6</f>
        <v/>
      </c>
      <c r="D48" s="9"/>
      <c r="E48" s="9"/>
      <c r="F48" s="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7" t="s">
        <v>9</v>
      </c>
      <c r="C49" s="59" t="str">
        <f>$C$7</f>
        <v/>
      </c>
      <c r="D49" s="9"/>
      <c r="E49" s="9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0"/>
      <c r="B50" s="5"/>
      <c r="C50" s="5"/>
      <c r="D50" s="5"/>
      <c r="E50" s="5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7" t="s">
        <v>12</v>
      </c>
      <c r="C51" s="59" t="str">
        <f>$C$9</f>
        <v/>
      </c>
      <c r="D51" s="9"/>
      <c r="E51" s="9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4"/>
      <c r="B52" s="5"/>
      <c r="C52" s="4"/>
      <c r="D52" s="4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4"/>
      <c r="B53" s="5"/>
      <c r="C53" s="4"/>
      <c r="D53" s="4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60" t="s">
        <v>60</v>
      </c>
      <c r="B54" s="61"/>
      <c r="C54" s="61"/>
      <c r="D54" s="61"/>
      <c r="E54" s="61"/>
      <c r="F54" s="6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25" t="s">
        <v>15</v>
      </c>
      <c r="B55" s="21"/>
      <c r="C55" s="21"/>
      <c r="D55" s="21"/>
      <c r="E55" s="21"/>
      <c r="F55" s="2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26" t="s">
        <v>16</v>
      </c>
      <c r="B56" s="27" t="s">
        <v>17</v>
      </c>
      <c r="C56" s="27" t="s">
        <v>18</v>
      </c>
      <c r="D56" s="27" t="s">
        <v>19</v>
      </c>
      <c r="E56" s="27" t="s">
        <v>20</v>
      </c>
      <c r="F56" s="28" t="s">
        <v>21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29" t="s">
        <v>22</v>
      </c>
      <c r="B57" s="5">
        <v>4.0</v>
      </c>
      <c r="C57" s="31" t="s">
        <v>23</v>
      </c>
      <c r="D57" s="32"/>
      <c r="E57" s="33">
        <f t="shared" ref="E57:E68" si="4">D57*B57</f>
        <v>0</v>
      </c>
      <c r="F57" s="3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5" t="s">
        <v>24</v>
      </c>
      <c r="B58" s="5">
        <v>1.0</v>
      </c>
      <c r="C58" s="36" t="s">
        <v>25</v>
      </c>
      <c r="D58" s="32"/>
      <c r="E58" s="33">
        <f t="shared" si="4"/>
        <v>0</v>
      </c>
      <c r="F58" s="3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5" t="s">
        <v>26</v>
      </c>
      <c r="B59" s="5">
        <v>27.0</v>
      </c>
      <c r="C59" s="36" t="s">
        <v>27</v>
      </c>
      <c r="D59" s="32"/>
      <c r="E59" s="33">
        <f t="shared" si="4"/>
        <v>0</v>
      </c>
      <c r="F59" s="3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9" t="s">
        <v>28</v>
      </c>
      <c r="B60" s="5">
        <v>27.0</v>
      </c>
      <c r="C60" s="31" t="s">
        <v>29</v>
      </c>
      <c r="D60" s="32"/>
      <c r="E60" s="33">
        <f t="shared" si="4"/>
        <v>0</v>
      </c>
      <c r="F60" s="3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9" t="s">
        <v>30</v>
      </c>
      <c r="B61" s="5">
        <v>5.0</v>
      </c>
      <c r="C61" s="31" t="s">
        <v>31</v>
      </c>
      <c r="D61" s="32"/>
      <c r="E61" s="33">
        <f t="shared" si="4"/>
        <v>0</v>
      </c>
      <c r="F61" s="3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5" t="s">
        <v>61</v>
      </c>
      <c r="B62" s="39">
        <v>27.0</v>
      </c>
      <c r="C62" s="38" t="s">
        <v>62</v>
      </c>
      <c r="D62" s="32"/>
      <c r="E62" s="33">
        <f t="shared" si="4"/>
        <v>0</v>
      </c>
      <c r="F62" s="3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5" t="s">
        <v>32</v>
      </c>
      <c r="B63" s="39">
        <v>27.0</v>
      </c>
      <c r="C63" s="38" t="s">
        <v>33</v>
      </c>
      <c r="D63" s="32"/>
      <c r="E63" s="33">
        <f t="shared" si="4"/>
        <v>0</v>
      </c>
      <c r="F63" s="3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5" t="s">
        <v>34</v>
      </c>
      <c r="B64" s="37">
        <v>5.0</v>
      </c>
      <c r="C64" s="38" t="s">
        <v>35</v>
      </c>
      <c r="D64" s="32"/>
      <c r="E64" s="33">
        <f t="shared" si="4"/>
        <v>0</v>
      </c>
      <c r="F64" s="3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5" t="s">
        <v>36</v>
      </c>
      <c r="B65" s="37">
        <v>5.0</v>
      </c>
      <c r="C65" s="38" t="s">
        <v>37</v>
      </c>
      <c r="D65" s="32"/>
      <c r="E65" s="33">
        <f t="shared" si="4"/>
        <v>0</v>
      </c>
      <c r="F65" s="3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5" t="s">
        <v>38</v>
      </c>
      <c r="B66" s="39">
        <v>1.0</v>
      </c>
      <c r="C66" s="38" t="s">
        <v>39</v>
      </c>
      <c r="D66" s="32"/>
      <c r="E66" s="33">
        <f t="shared" si="4"/>
        <v>0</v>
      </c>
      <c r="F66" s="3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5" t="s">
        <v>40</v>
      </c>
      <c r="B67" s="5">
        <v>1.0</v>
      </c>
      <c r="C67" s="36" t="s">
        <v>41</v>
      </c>
      <c r="D67" s="32"/>
      <c r="E67" s="33">
        <f t="shared" si="4"/>
        <v>0</v>
      </c>
      <c r="F67" s="3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5" t="s">
        <v>42</v>
      </c>
      <c r="B68" s="39">
        <v>32.0</v>
      </c>
      <c r="C68" s="38" t="s">
        <v>43</v>
      </c>
      <c r="D68" s="32"/>
      <c r="E68" s="33">
        <f t="shared" si="4"/>
        <v>0</v>
      </c>
      <c r="F68" s="3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43" t="s">
        <v>44</v>
      </c>
      <c r="B69" s="44"/>
      <c r="C69" s="44"/>
      <c r="D69" s="44"/>
      <c r="E69" s="44"/>
      <c r="F69" s="4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9" t="s">
        <v>45</v>
      </c>
      <c r="B70" s="5">
        <v>4.0</v>
      </c>
      <c r="C70" s="31" t="s">
        <v>23</v>
      </c>
      <c r="D70" s="32"/>
      <c r="E70" s="33">
        <f t="shared" ref="E70:E73" si="5">D70*B70</f>
        <v>0</v>
      </c>
      <c r="F70" s="3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5" t="s">
        <v>46</v>
      </c>
      <c r="B71" s="5">
        <v>1.0</v>
      </c>
      <c r="C71" s="36" t="s">
        <v>25</v>
      </c>
      <c r="D71" s="32"/>
      <c r="E71" s="33">
        <f t="shared" si="5"/>
        <v>0</v>
      </c>
      <c r="F71" s="3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5" t="s">
        <v>47</v>
      </c>
      <c r="B72" s="5">
        <v>27.0</v>
      </c>
      <c r="C72" s="36" t="s">
        <v>27</v>
      </c>
      <c r="D72" s="32"/>
      <c r="E72" s="33">
        <f t="shared" si="5"/>
        <v>0</v>
      </c>
      <c r="F72" s="3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9" t="s">
        <v>48</v>
      </c>
      <c r="B73" s="39">
        <v>27.0</v>
      </c>
      <c r="C73" s="31" t="s">
        <v>29</v>
      </c>
      <c r="D73" s="32"/>
      <c r="E73" s="33">
        <f t="shared" si="5"/>
        <v>0</v>
      </c>
      <c r="F73" s="3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43" t="s">
        <v>49</v>
      </c>
      <c r="B74" s="44"/>
      <c r="C74" s="44"/>
      <c r="D74" s="44"/>
      <c r="E74" s="44"/>
      <c r="F74" s="4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9" t="s">
        <v>50</v>
      </c>
      <c r="B75" s="5">
        <v>4.0</v>
      </c>
      <c r="C75" s="31" t="s">
        <v>23</v>
      </c>
      <c r="D75" s="32"/>
      <c r="E75" s="33">
        <f t="shared" ref="E75:E78" si="6">D75*B75</f>
        <v>0</v>
      </c>
      <c r="F75" s="3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5" t="s">
        <v>51</v>
      </c>
      <c r="B76" s="5">
        <v>1.0</v>
      </c>
      <c r="C76" s="36" t="s">
        <v>25</v>
      </c>
      <c r="D76" s="32"/>
      <c r="E76" s="33">
        <f t="shared" si="6"/>
        <v>0</v>
      </c>
      <c r="F76" s="3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5" t="s">
        <v>52</v>
      </c>
      <c r="B77" s="5">
        <v>27.0</v>
      </c>
      <c r="C77" s="36" t="s">
        <v>27</v>
      </c>
      <c r="D77" s="32"/>
      <c r="E77" s="33">
        <f t="shared" si="6"/>
        <v>0</v>
      </c>
      <c r="F77" s="3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46" t="s">
        <v>53</v>
      </c>
      <c r="B78" s="63">
        <v>27.0</v>
      </c>
      <c r="C78" s="48" t="s">
        <v>29</v>
      </c>
      <c r="D78" s="49"/>
      <c r="E78" s="50">
        <f t="shared" si="6"/>
        <v>0</v>
      </c>
      <c r="F78" s="5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52" t="s">
        <v>54</v>
      </c>
      <c r="E79" s="53">
        <f>SUMIFS(E57:E78,F57:F78,"Yes")</f>
        <v>0</v>
      </c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52" t="s">
        <v>55</v>
      </c>
      <c r="E80" s="53">
        <f>7.75%*E79</f>
        <v>0</v>
      </c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52" t="s">
        <v>56</v>
      </c>
      <c r="E81" s="64">
        <f>SUMIFS(E57:E78,F57:F78,"No")</f>
        <v>0</v>
      </c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55" t="s">
        <v>57</v>
      </c>
      <c r="B82" s="41"/>
      <c r="C82" s="41"/>
      <c r="D82" s="41"/>
      <c r="E82" s="56"/>
      <c r="F82" s="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52" t="s">
        <v>58</v>
      </c>
      <c r="E83" s="57">
        <f>SUM(E79:E82)</f>
        <v>0</v>
      </c>
      <c r="F83" s="6"/>
      <c r="G83" s="58" t="s">
        <v>63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4"/>
      <c r="B84" s="5"/>
      <c r="C84" s="4"/>
      <c r="D84" s="4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4"/>
      <c r="B85" s="5"/>
      <c r="C85" s="4"/>
      <c r="D85" s="4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4"/>
      <c r="B86" s="5"/>
      <c r="C86" s="4"/>
      <c r="D86" s="4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4"/>
      <c r="B87" s="5"/>
      <c r="C87" s="4"/>
      <c r="D87" s="4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7" t="s">
        <v>2</v>
      </c>
      <c r="C88" s="59" t="str">
        <f>$C$3</f>
        <v/>
      </c>
      <c r="D88" s="9"/>
      <c r="E88" s="9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10"/>
      <c r="B89" s="5"/>
      <c r="C89" s="5"/>
      <c r="D89" s="5"/>
      <c r="E89" s="5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7" t="s">
        <v>5</v>
      </c>
      <c r="C90" s="59" t="str">
        <f>$C$5</f>
        <v/>
      </c>
      <c r="D90" s="9"/>
      <c r="E90" s="9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7" t="s">
        <v>7</v>
      </c>
      <c r="C91" s="59" t="str">
        <f>$C$6</f>
        <v/>
      </c>
      <c r="D91" s="9"/>
      <c r="E91" s="9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7" t="s">
        <v>9</v>
      </c>
      <c r="C92" s="59" t="str">
        <f>$C$7</f>
        <v/>
      </c>
      <c r="D92" s="9"/>
      <c r="E92" s="9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10"/>
      <c r="B93" s="5"/>
      <c r="C93" s="5"/>
      <c r="D93" s="5"/>
      <c r="E93" s="5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7" t="s">
        <v>12</v>
      </c>
      <c r="C94" s="59" t="str">
        <f>$C$9</f>
        <v/>
      </c>
      <c r="D94" s="9"/>
      <c r="E94" s="9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4"/>
      <c r="B95" s="5"/>
      <c r="C95" s="4"/>
      <c r="D95" s="4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4"/>
      <c r="B96" s="5"/>
      <c r="C96" s="4"/>
      <c r="D96" s="4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60" t="s">
        <v>64</v>
      </c>
      <c r="B97" s="61"/>
      <c r="C97" s="61"/>
      <c r="D97" s="61"/>
      <c r="E97" s="61"/>
      <c r="F97" s="6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 t="s">
        <v>15</v>
      </c>
      <c r="B98" s="21"/>
      <c r="C98" s="21"/>
      <c r="D98" s="21"/>
      <c r="E98" s="21"/>
      <c r="F98" s="2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6" t="s">
        <v>16</v>
      </c>
      <c r="B99" s="27" t="s">
        <v>17</v>
      </c>
      <c r="C99" s="27" t="s">
        <v>18</v>
      </c>
      <c r="D99" s="27" t="s">
        <v>19</v>
      </c>
      <c r="E99" s="27" t="s">
        <v>20</v>
      </c>
      <c r="F99" s="28" t="s">
        <v>21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9" t="s">
        <v>22</v>
      </c>
      <c r="B100" s="5">
        <v>5.0</v>
      </c>
      <c r="C100" s="31" t="s">
        <v>23</v>
      </c>
      <c r="D100" s="32"/>
      <c r="E100" s="33">
        <f t="shared" ref="E100:E110" si="7">D100*B100</f>
        <v>0</v>
      </c>
      <c r="F100" s="3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5" t="s">
        <v>24</v>
      </c>
      <c r="B101" s="5">
        <v>1.0</v>
      </c>
      <c r="C101" s="36" t="s">
        <v>25</v>
      </c>
      <c r="D101" s="32"/>
      <c r="E101" s="33">
        <f t="shared" si="7"/>
        <v>0</v>
      </c>
      <c r="F101" s="3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5" t="s">
        <v>26</v>
      </c>
      <c r="B102" s="5">
        <v>52.0</v>
      </c>
      <c r="C102" s="36" t="s">
        <v>27</v>
      </c>
      <c r="D102" s="32"/>
      <c r="E102" s="33">
        <f t="shared" si="7"/>
        <v>0</v>
      </c>
      <c r="F102" s="3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9" t="s">
        <v>28</v>
      </c>
      <c r="B103" s="5">
        <v>52.0</v>
      </c>
      <c r="C103" s="31" t="s">
        <v>29</v>
      </c>
      <c r="D103" s="32"/>
      <c r="E103" s="33">
        <f t="shared" si="7"/>
        <v>0</v>
      </c>
      <c r="F103" s="3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9" t="s">
        <v>30</v>
      </c>
      <c r="B104" s="5">
        <v>5.0</v>
      </c>
      <c r="C104" s="31" t="s">
        <v>31</v>
      </c>
      <c r="D104" s="32"/>
      <c r="E104" s="33">
        <f t="shared" si="7"/>
        <v>0</v>
      </c>
      <c r="F104" s="3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5" t="s">
        <v>32</v>
      </c>
      <c r="B105" s="39">
        <v>52.0</v>
      </c>
      <c r="C105" s="38" t="s">
        <v>33</v>
      </c>
      <c r="D105" s="32"/>
      <c r="E105" s="33">
        <f t="shared" si="7"/>
        <v>0</v>
      </c>
      <c r="F105" s="3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5" t="s">
        <v>34</v>
      </c>
      <c r="B106" s="39">
        <v>26.0</v>
      </c>
      <c r="C106" s="38" t="s">
        <v>35</v>
      </c>
      <c r="D106" s="32"/>
      <c r="E106" s="33">
        <f t="shared" si="7"/>
        <v>0</v>
      </c>
      <c r="F106" s="3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5" t="s">
        <v>36</v>
      </c>
      <c r="B107" s="39">
        <v>26.0</v>
      </c>
      <c r="C107" s="38" t="s">
        <v>37</v>
      </c>
      <c r="D107" s="32"/>
      <c r="E107" s="33">
        <f t="shared" si="7"/>
        <v>0</v>
      </c>
      <c r="F107" s="3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5" t="s">
        <v>38</v>
      </c>
      <c r="B108" s="39">
        <v>1.0</v>
      </c>
      <c r="C108" s="38" t="s">
        <v>39</v>
      </c>
      <c r="D108" s="32"/>
      <c r="E108" s="33">
        <f t="shared" si="7"/>
        <v>0</v>
      </c>
      <c r="F108" s="3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5" t="s">
        <v>40</v>
      </c>
      <c r="B109" s="5">
        <v>1.0</v>
      </c>
      <c r="C109" s="36" t="s">
        <v>41</v>
      </c>
      <c r="D109" s="32"/>
      <c r="E109" s="33">
        <f t="shared" si="7"/>
        <v>0</v>
      </c>
      <c r="F109" s="3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5" t="s">
        <v>42</v>
      </c>
      <c r="B110" s="39">
        <v>58.0</v>
      </c>
      <c r="C110" s="38" t="s">
        <v>43</v>
      </c>
      <c r="D110" s="32"/>
      <c r="E110" s="33">
        <f t="shared" si="7"/>
        <v>0</v>
      </c>
      <c r="F110" s="3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43" t="s">
        <v>44</v>
      </c>
      <c r="B111" s="44"/>
      <c r="C111" s="44"/>
      <c r="D111" s="44"/>
      <c r="E111" s="44"/>
      <c r="F111" s="4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29" t="s">
        <v>45</v>
      </c>
      <c r="B112" s="5">
        <v>5.0</v>
      </c>
      <c r="C112" s="31" t="s">
        <v>23</v>
      </c>
      <c r="D112" s="32"/>
      <c r="E112" s="33">
        <f t="shared" ref="E112:E115" si="8">D112*B112</f>
        <v>0</v>
      </c>
      <c r="F112" s="3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5" t="s">
        <v>46</v>
      </c>
      <c r="B113" s="5">
        <v>1.0</v>
      </c>
      <c r="C113" s="36" t="s">
        <v>25</v>
      </c>
      <c r="D113" s="32"/>
      <c r="E113" s="33">
        <f t="shared" si="8"/>
        <v>0</v>
      </c>
      <c r="F113" s="3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5" t="s">
        <v>47</v>
      </c>
      <c r="B114" s="5">
        <v>52.0</v>
      </c>
      <c r="C114" s="36" t="s">
        <v>27</v>
      </c>
      <c r="D114" s="32"/>
      <c r="E114" s="33">
        <f t="shared" si="8"/>
        <v>0</v>
      </c>
      <c r="F114" s="3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29" t="s">
        <v>48</v>
      </c>
      <c r="B115" s="39">
        <v>52.0</v>
      </c>
      <c r="C115" s="31" t="s">
        <v>29</v>
      </c>
      <c r="D115" s="32"/>
      <c r="E115" s="33">
        <f t="shared" si="8"/>
        <v>0</v>
      </c>
      <c r="F115" s="3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43" t="s">
        <v>49</v>
      </c>
      <c r="B116" s="44"/>
      <c r="C116" s="44"/>
      <c r="D116" s="44"/>
      <c r="E116" s="44"/>
      <c r="F116" s="4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29" t="s">
        <v>50</v>
      </c>
      <c r="B117" s="5">
        <v>5.0</v>
      </c>
      <c r="C117" s="31" t="s">
        <v>23</v>
      </c>
      <c r="D117" s="32"/>
      <c r="E117" s="33">
        <f t="shared" ref="E117:E120" si="9">D117*B117</f>
        <v>0</v>
      </c>
      <c r="F117" s="3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5" t="s">
        <v>51</v>
      </c>
      <c r="B118" s="5">
        <v>1.0</v>
      </c>
      <c r="C118" s="36" t="s">
        <v>25</v>
      </c>
      <c r="D118" s="32"/>
      <c r="E118" s="33">
        <f t="shared" si="9"/>
        <v>0</v>
      </c>
      <c r="F118" s="3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5" t="s">
        <v>52</v>
      </c>
      <c r="B119" s="5">
        <v>52.0</v>
      </c>
      <c r="C119" s="36" t="s">
        <v>27</v>
      </c>
      <c r="D119" s="32"/>
      <c r="E119" s="33">
        <f t="shared" si="9"/>
        <v>0</v>
      </c>
      <c r="F119" s="3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46" t="s">
        <v>53</v>
      </c>
      <c r="B120" s="63">
        <v>52.0</v>
      </c>
      <c r="C120" s="48" t="s">
        <v>29</v>
      </c>
      <c r="D120" s="49"/>
      <c r="E120" s="50">
        <f t="shared" si="9"/>
        <v>0</v>
      </c>
      <c r="F120" s="5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52" t="s">
        <v>54</v>
      </c>
      <c r="E121" s="53">
        <f>SUMIFS(E100:E120,F100:F120,"Yes")</f>
        <v>0</v>
      </c>
      <c r="F121" s="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52" t="s">
        <v>55</v>
      </c>
      <c r="E122" s="53">
        <f>7.75%*E121</f>
        <v>0</v>
      </c>
      <c r="F122" s="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52" t="s">
        <v>56</v>
      </c>
      <c r="E123" s="54">
        <f>SUMIFS(E100:E120,F100:F120,"No")</f>
        <v>0</v>
      </c>
      <c r="F123" s="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55" t="s">
        <v>57</v>
      </c>
      <c r="B124" s="41"/>
      <c r="C124" s="41"/>
      <c r="D124" s="41"/>
      <c r="E124" s="56"/>
      <c r="F124" s="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52" t="s">
        <v>58</v>
      </c>
      <c r="E125" s="57">
        <f>SUM(E121:E124)</f>
        <v>0</v>
      </c>
      <c r="F125" s="6"/>
      <c r="G125" s="58" t="s">
        <v>65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7"/>
      <c r="B126" s="7"/>
      <c r="C126" s="5"/>
      <c r="D126" s="5"/>
      <c r="E126" s="5"/>
      <c r="F126" s="3"/>
      <c r="G126" s="3"/>
      <c r="H126" s="3"/>
      <c r="I126" s="6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7"/>
      <c r="B127" s="7"/>
      <c r="C127" s="5"/>
      <c r="D127" s="5"/>
      <c r="E127" s="5"/>
      <c r="F127" s="3"/>
      <c r="G127" s="3"/>
      <c r="H127" s="3"/>
      <c r="I127" s="6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7"/>
      <c r="B128" s="7"/>
      <c r="C128" s="5"/>
      <c r="D128" s="5"/>
      <c r="E128" s="5"/>
      <c r="F128" s="3"/>
      <c r="G128" s="3"/>
      <c r="H128" s="3"/>
      <c r="I128" s="6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7"/>
      <c r="B129" s="7"/>
      <c r="C129" s="5"/>
      <c r="D129" s="5"/>
      <c r="E129" s="5"/>
      <c r="F129" s="3"/>
      <c r="G129" s="3"/>
      <c r="H129" s="3"/>
      <c r="I129" s="6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7" t="s">
        <v>2</v>
      </c>
      <c r="C130" s="59" t="str">
        <f>$C$3</f>
        <v/>
      </c>
      <c r="D130" s="9"/>
      <c r="E130" s="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10"/>
      <c r="B131" s="5"/>
      <c r="C131" s="5"/>
      <c r="D131" s="5"/>
      <c r="E131" s="5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7" t="s">
        <v>5</v>
      </c>
      <c r="C132" s="59" t="str">
        <f>$C$5</f>
        <v/>
      </c>
      <c r="D132" s="9"/>
      <c r="E132" s="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7" t="s">
        <v>7</v>
      </c>
      <c r="C133" s="59" t="str">
        <f>$C$6</f>
        <v/>
      </c>
      <c r="D133" s="9"/>
      <c r="E133" s="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7" t="s">
        <v>9</v>
      </c>
      <c r="C134" s="59" t="str">
        <f>$C$7</f>
        <v/>
      </c>
      <c r="D134" s="9"/>
      <c r="E134" s="9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10"/>
      <c r="B135" s="5"/>
      <c r="C135" s="5"/>
      <c r="D135" s="5"/>
      <c r="E135" s="5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7" t="s">
        <v>12</v>
      </c>
      <c r="C136" s="59" t="str">
        <f>$C$9</f>
        <v/>
      </c>
      <c r="D136" s="9"/>
      <c r="E136" s="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4"/>
      <c r="B137" s="5"/>
      <c r="C137" s="4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4"/>
      <c r="B138" s="5"/>
      <c r="C138" s="4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60" t="s">
        <v>66</v>
      </c>
      <c r="B139" s="61"/>
      <c r="C139" s="61"/>
      <c r="D139" s="61"/>
      <c r="E139" s="61"/>
      <c r="F139" s="6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25" t="s">
        <v>15</v>
      </c>
      <c r="B140" s="21"/>
      <c r="C140" s="21"/>
      <c r="D140" s="21"/>
      <c r="E140" s="21"/>
      <c r="F140" s="2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26" t="s">
        <v>16</v>
      </c>
      <c r="B141" s="27" t="s">
        <v>17</v>
      </c>
      <c r="C141" s="27" t="s">
        <v>18</v>
      </c>
      <c r="D141" s="27" t="s">
        <v>19</v>
      </c>
      <c r="E141" s="27" t="s">
        <v>20</v>
      </c>
      <c r="F141" s="28" t="s">
        <v>21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29" t="s">
        <v>22</v>
      </c>
      <c r="B142" s="5">
        <v>6.0</v>
      </c>
      <c r="C142" s="31" t="s">
        <v>23</v>
      </c>
      <c r="D142" s="32"/>
      <c r="E142" s="33">
        <f t="shared" ref="E142:E152" si="10">D142*B142</f>
        <v>0</v>
      </c>
      <c r="F142" s="3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5" t="s">
        <v>24</v>
      </c>
      <c r="B143" s="5">
        <v>1.0</v>
      </c>
      <c r="C143" s="36" t="s">
        <v>25</v>
      </c>
      <c r="D143" s="32"/>
      <c r="E143" s="33">
        <f t="shared" si="10"/>
        <v>0</v>
      </c>
      <c r="F143" s="3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5" t="s">
        <v>26</v>
      </c>
      <c r="B144" s="30">
        <v>51.0</v>
      </c>
      <c r="C144" s="36" t="s">
        <v>27</v>
      </c>
      <c r="D144" s="32"/>
      <c r="E144" s="33">
        <f t="shared" si="10"/>
        <v>0</v>
      </c>
      <c r="F144" s="3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9" t="s">
        <v>28</v>
      </c>
      <c r="B145" s="30">
        <v>51.0</v>
      </c>
      <c r="C145" s="31" t="s">
        <v>29</v>
      </c>
      <c r="D145" s="32"/>
      <c r="E145" s="33">
        <f t="shared" si="10"/>
        <v>0</v>
      </c>
      <c r="F145" s="3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29" t="s">
        <v>30</v>
      </c>
      <c r="B146" s="5">
        <v>5.0</v>
      </c>
      <c r="C146" s="31" t="s">
        <v>31</v>
      </c>
      <c r="D146" s="32"/>
      <c r="E146" s="33">
        <f t="shared" si="10"/>
        <v>0</v>
      </c>
      <c r="F146" s="3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5" t="s">
        <v>32</v>
      </c>
      <c r="B147" s="37">
        <v>51.0</v>
      </c>
      <c r="C147" s="38" t="s">
        <v>33</v>
      </c>
      <c r="D147" s="32"/>
      <c r="E147" s="33">
        <f t="shared" si="10"/>
        <v>0</v>
      </c>
      <c r="F147" s="3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5" t="s">
        <v>34</v>
      </c>
      <c r="B148" s="39">
        <v>24.0</v>
      </c>
      <c r="C148" s="38" t="s">
        <v>35</v>
      </c>
      <c r="D148" s="32"/>
      <c r="E148" s="33">
        <f t="shared" si="10"/>
        <v>0</v>
      </c>
      <c r="F148" s="3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5" t="s">
        <v>36</v>
      </c>
      <c r="B149" s="39">
        <v>24.0</v>
      </c>
      <c r="C149" s="38" t="s">
        <v>37</v>
      </c>
      <c r="D149" s="32"/>
      <c r="E149" s="33">
        <f t="shared" si="10"/>
        <v>0</v>
      </c>
      <c r="F149" s="3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5" t="s">
        <v>38</v>
      </c>
      <c r="B150" s="39">
        <v>1.0</v>
      </c>
      <c r="C150" s="38" t="s">
        <v>39</v>
      </c>
      <c r="D150" s="32"/>
      <c r="E150" s="33">
        <f t="shared" si="10"/>
        <v>0</v>
      </c>
      <c r="F150" s="3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5" t="s">
        <v>40</v>
      </c>
      <c r="B151" s="5">
        <v>1.0</v>
      </c>
      <c r="C151" s="36" t="s">
        <v>41</v>
      </c>
      <c r="D151" s="32"/>
      <c r="E151" s="33">
        <f t="shared" si="10"/>
        <v>0</v>
      </c>
      <c r="F151" s="3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5" t="s">
        <v>42</v>
      </c>
      <c r="B152" s="37">
        <v>57.0</v>
      </c>
      <c r="C152" s="38" t="s">
        <v>43</v>
      </c>
      <c r="D152" s="32"/>
      <c r="E152" s="33">
        <f t="shared" si="10"/>
        <v>0</v>
      </c>
      <c r="F152" s="3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43" t="s">
        <v>44</v>
      </c>
      <c r="B153" s="44"/>
      <c r="C153" s="44"/>
      <c r="D153" s="44"/>
      <c r="E153" s="44"/>
      <c r="F153" s="4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29" t="s">
        <v>45</v>
      </c>
      <c r="B154" s="5">
        <v>6.0</v>
      </c>
      <c r="C154" s="31" t="s">
        <v>23</v>
      </c>
      <c r="D154" s="32"/>
      <c r="E154" s="33">
        <f t="shared" ref="E154:E157" si="11">D154*B154</f>
        <v>0</v>
      </c>
      <c r="F154" s="3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5" t="s">
        <v>46</v>
      </c>
      <c r="B155" s="5">
        <v>1.0</v>
      </c>
      <c r="C155" s="36" t="s">
        <v>25</v>
      </c>
      <c r="D155" s="32"/>
      <c r="E155" s="33">
        <f t="shared" si="11"/>
        <v>0</v>
      </c>
      <c r="F155" s="3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5" t="s">
        <v>47</v>
      </c>
      <c r="B156" s="30">
        <v>51.0</v>
      </c>
      <c r="C156" s="36" t="s">
        <v>27</v>
      </c>
      <c r="D156" s="32"/>
      <c r="E156" s="33">
        <f t="shared" si="11"/>
        <v>0</v>
      </c>
      <c r="F156" s="3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29" t="s">
        <v>48</v>
      </c>
      <c r="B157" s="37">
        <v>51.0</v>
      </c>
      <c r="C157" s="31" t="s">
        <v>29</v>
      </c>
      <c r="D157" s="32"/>
      <c r="E157" s="33">
        <f t="shared" si="11"/>
        <v>0</v>
      </c>
      <c r="F157" s="3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43" t="s">
        <v>49</v>
      </c>
      <c r="B158" s="44"/>
      <c r="C158" s="44"/>
      <c r="D158" s="44"/>
      <c r="E158" s="44"/>
      <c r="F158" s="4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29" t="s">
        <v>50</v>
      </c>
      <c r="B159" s="5">
        <v>6.0</v>
      </c>
      <c r="C159" s="31" t="s">
        <v>23</v>
      </c>
      <c r="D159" s="32"/>
      <c r="E159" s="33">
        <f t="shared" ref="E159:E162" si="12">D159*B159</f>
        <v>0</v>
      </c>
      <c r="F159" s="3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5" t="s">
        <v>51</v>
      </c>
      <c r="B160" s="5">
        <v>1.0</v>
      </c>
      <c r="C160" s="36" t="s">
        <v>25</v>
      </c>
      <c r="D160" s="32"/>
      <c r="E160" s="33">
        <f t="shared" si="12"/>
        <v>0</v>
      </c>
      <c r="F160" s="3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5" t="s">
        <v>52</v>
      </c>
      <c r="B161" s="30">
        <v>51.0</v>
      </c>
      <c r="C161" s="36" t="s">
        <v>27</v>
      </c>
      <c r="D161" s="32"/>
      <c r="E161" s="33">
        <f t="shared" si="12"/>
        <v>0</v>
      </c>
      <c r="F161" s="3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46" t="s">
        <v>53</v>
      </c>
      <c r="B162" s="47">
        <v>51.0</v>
      </c>
      <c r="C162" s="48" t="s">
        <v>29</v>
      </c>
      <c r="D162" s="49"/>
      <c r="E162" s="50">
        <f t="shared" si="12"/>
        <v>0</v>
      </c>
      <c r="F162" s="5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52" t="s">
        <v>54</v>
      </c>
      <c r="E163" s="53">
        <f>SUMIFS(E142:E162,F142:F162,"Yes")</f>
        <v>0</v>
      </c>
      <c r="F163" s="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52" t="s">
        <v>55</v>
      </c>
      <c r="E164" s="53">
        <f>7.75%*E163</f>
        <v>0</v>
      </c>
      <c r="F164" s="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52" t="s">
        <v>56</v>
      </c>
      <c r="E165" s="54">
        <f>SUMIFS(E142:E162,F142:F162,"No")</f>
        <v>0</v>
      </c>
      <c r="F165" s="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55" t="s">
        <v>57</v>
      </c>
      <c r="B166" s="41"/>
      <c r="C166" s="41"/>
      <c r="D166" s="41"/>
      <c r="E166" s="56"/>
      <c r="F166" s="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52" t="s">
        <v>58</v>
      </c>
      <c r="E167" s="57">
        <f>SUM(E163:E166)</f>
        <v>0</v>
      </c>
      <c r="F167" s="6"/>
      <c r="G167" s="58" t="s">
        <v>67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52"/>
      <c r="B168" s="66"/>
      <c r="C168" s="2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52"/>
      <c r="B169" s="66"/>
      <c r="C169" s="2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7"/>
      <c r="B170" s="7"/>
      <c r="C170" s="5"/>
      <c r="D170" s="5"/>
      <c r="E170" s="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7"/>
      <c r="B171" s="7"/>
      <c r="C171" s="5"/>
      <c r="D171" s="5"/>
      <c r="E171" s="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7" t="s">
        <v>2</v>
      </c>
      <c r="C172" s="59" t="str">
        <f>$C$3</f>
        <v/>
      </c>
      <c r="D172" s="9"/>
      <c r="E172" s="9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10"/>
      <c r="B173" s="5"/>
      <c r="C173" s="5"/>
      <c r="D173" s="5"/>
      <c r="E173" s="5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7" t="s">
        <v>5</v>
      </c>
      <c r="C174" s="59" t="str">
        <f>$C$5</f>
        <v/>
      </c>
      <c r="D174" s="9"/>
      <c r="E174" s="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7" t="s">
        <v>7</v>
      </c>
      <c r="C175" s="59" t="str">
        <f>$C$6</f>
        <v/>
      </c>
      <c r="D175" s="9"/>
      <c r="E175" s="9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7" t="s">
        <v>9</v>
      </c>
      <c r="C176" s="59" t="str">
        <f>$C$7</f>
        <v/>
      </c>
      <c r="D176" s="9"/>
      <c r="E176" s="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10"/>
      <c r="B177" s="5"/>
      <c r="C177" s="5"/>
      <c r="D177" s="5"/>
      <c r="E177" s="5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7" t="s">
        <v>12</v>
      </c>
      <c r="C178" s="59" t="str">
        <f>$C$9</f>
        <v/>
      </c>
      <c r="D178" s="9"/>
      <c r="E178" s="9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4"/>
      <c r="B179" s="5"/>
      <c r="C179" s="4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4"/>
      <c r="B180" s="5"/>
      <c r="C180" s="4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60" t="s">
        <v>68</v>
      </c>
      <c r="B181" s="61"/>
      <c r="C181" s="61"/>
      <c r="D181" s="61"/>
      <c r="E181" s="61"/>
      <c r="F181" s="6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25" t="s">
        <v>15</v>
      </c>
      <c r="B182" s="21"/>
      <c r="C182" s="21"/>
      <c r="D182" s="21"/>
      <c r="E182" s="21"/>
      <c r="F182" s="2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26" t="s">
        <v>16</v>
      </c>
      <c r="B183" s="27" t="s">
        <v>17</v>
      </c>
      <c r="C183" s="27" t="s">
        <v>18</v>
      </c>
      <c r="D183" s="27" t="s">
        <v>19</v>
      </c>
      <c r="E183" s="27" t="s">
        <v>20</v>
      </c>
      <c r="F183" s="28" t="s">
        <v>21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9" t="s">
        <v>22</v>
      </c>
      <c r="B184" s="5">
        <v>4.0</v>
      </c>
      <c r="C184" s="31" t="s">
        <v>23</v>
      </c>
      <c r="D184" s="32"/>
      <c r="E184" s="33">
        <f t="shared" ref="E184:E194" si="13">D184*B184</f>
        <v>0</v>
      </c>
      <c r="F184" s="3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5" t="s">
        <v>24</v>
      </c>
      <c r="B185" s="5">
        <v>1.0</v>
      </c>
      <c r="C185" s="36" t="s">
        <v>25</v>
      </c>
      <c r="D185" s="32"/>
      <c r="E185" s="33">
        <f t="shared" si="13"/>
        <v>0</v>
      </c>
      <c r="F185" s="3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5" t="s">
        <v>26</v>
      </c>
      <c r="B186" s="30">
        <v>33.0</v>
      </c>
      <c r="C186" s="36" t="s">
        <v>27</v>
      </c>
      <c r="D186" s="32"/>
      <c r="E186" s="33">
        <f t="shared" si="13"/>
        <v>0</v>
      </c>
      <c r="F186" s="3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9" t="s">
        <v>28</v>
      </c>
      <c r="B187" s="30">
        <v>33.0</v>
      </c>
      <c r="C187" s="31" t="s">
        <v>29</v>
      </c>
      <c r="D187" s="32"/>
      <c r="E187" s="33">
        <f t="shared" si="13"/>
        <v>0</v>
      </c>
      <c r="F187" s="3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29" t="s">
        <v>30</v>
      </c>
      <c r="B188" s="5">
        <v>5.0</v>
      </c>
      <c r="C188" s="31" t="s">
        <v>31</v>
      </c>
      <c r="D188" s="32"/>
      <c r="E188" s="33">
        <f t="shared" si="13"/>
        <v>0</v>
      </c>
      <c r="F188" s="3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5" t="s">
        <v>32</v>
      </c>
      <c r="B189" s="37">
        <v>33.0</v>
      </c>
      <c r="C189" s="38" t="s">
        <v>33</v>
      </c>
      <c r="D189" s="32"/>
      <c r="E189" s="33">
        <f t="shared" si="13"/>
        <v>0</v>
      </c>
      <c r="F189" s="3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5" t="s">
        <v>34</v>
      </c>
      <c r="B190" s="39">
        <v>16.0</v>
      </c>
      <c r="C190" s="38" t="s">
        <v>35</v>
      </c>
      <c r="D190" s="32"/>
      <c r="E190" s="33">
        <f t="shared" si="13"/>
        <v>0</v>
      </c>
      <c r="F190" s="3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5" t="s">
        <v>36</v>
      </c>
      <c r="B191" s="39">
        <v>16.0</v>
      </c>
      <c r="C191" s="38" t="s">
        <v>37</v>
      </c>
      <c r="D191" s="32"/>
      <c r="E191" s="33">
        <f t="shared" si="13"/>
        <v>0</v>
      </c>
      <c r="F191" s="3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5" t="s">
        <v>38</v>
      </c>
      <c r="B192" s="39">
        <v>1.0</v>
      </c>
      <c r="C192" s="38" t="s">
        <v>39</v>
      </c>
      <c r="D192" s="32"/>
      <c r="E192" s="33">
        <f t="shared" si="13"/>
        <v>0</v>
      </c>
      <c r="F192" s="3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5" t="s">
        <v>40</v>
      </c>
      <c r="B193" s="5">
        <v>1.0</v>
      </c>
      <c r="C193" s="36" t="s">
        <v>41</v>
      </c>
      <c r="D193" s="32"/>
      <c r="E193" s="33">
        <f t="shared" si="13"/>
        <v>0</v>
      </c>
      <c r="F193" s="3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5" t="s">
        <v>42</v>
      </c>
      <c r="B194" s="37">
        <v>38.0</v>
      </c>
      <c r="C194" s="38" t="s">
        <v>43</v>
      </c>
      <c r="D194" s="32"/>
      <c r="E194" s="33">
        <f t="shared" si="13"/>
        <v>0</v>
      </c>
      <c r="F194" s="3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43" t="s">
        <v>44</v>
      </c>
      <c r="B195" s="44"/>
      <c r="C195" s="44"/>
      <c r="D195" s="44"/>
      <c r="E195" s="44"/>
      <c r="F195" s="4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29" t="s">
        <v>45</v>
      </c>
      <c r="B196" s="5">
        <v>4.0</v>
      </c>
      <c r="C196" s="31" t="s">
        <v>23</v>
      </c>
      <c r="D196" s="32"/>
      <c r="E196" s="33">
        <f t="shared" ref="E196:E199" si="14">D196*B196</f>
        <v>0</v>
      </c>
      <c r="F196" s="3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5" t="s">
        <v>46</v>
      </c>
      <c r="B197" s="5">
        <v>1.0</v>
      </c>
      <c r="C197" s="36" t="s">
        <v>25</v>
      </c>
      <c r="D197" s="32"/>
      <c r="E197" s="33">
        <f t="shared" si="14"/>
        <v>0</v>
      </c>
      <c r="F197" s="3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5" t="s">
        <v>47</v>
      </c>
      <c r="B198" s="30">
        <v>33.0</v>
      </c>
      <c r="C198" s="36" t="s">
        <v>27</v>
      </c>
      <c r="D198" s="32"/>
      <c r="E198" s="33">
        <f t="shared" si="14"/>
        <v>0</v>
      </c>
      <c r="F198" s="3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29" t="s">
        <v>48</v>
      </c>
      <c r="B199" s="37">
        <v>33.0</v>
      </c>
      <c r="C199" s="31" t="s">
        <v>29</v>
      </c>
      <c r="D199" s="32"/>
      <c r="E199" s="33">
        <f t="shared" si="14"/>
        <v>0</v>
      </c>
      <c r="F199" s="3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43" t="s">
        <v>49</v>
      </c>
      <c r="B200" s="44"/>
      <c r="C200" s="44"/>
      <c r="D200" s="44"/>
      <c r="E200" s="44"/>
      <c r="F200" s="4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29" t="s">
        <v>50</v>
      </c>
      <c r="B201" s="5">
        <v>4.0</v>
      </c>
      <c r="C201" s="31" t="s">
        <v>23</v>
      </c>
      <c r="D201" s="32"/>
      <c r="E201" s="33">
        <f t="shared" ref="E201:E204" si="15">D201*B201</f>
        <v>0</v>
      </c>
      <c r="F201" s="3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5" t="s">
        <v>51</v>
      </c>
      <c r="B202" s="5">
        <v>1.0</v>
      </c>
      <c r="C202" s="36" t="s">
        <v>25</v>
      </c>
      <c r="D202" s="32"/>
      <c r="E202" s="33">
        <f t="shared" si="15"/>
        <v>0</v>
      </c>
      <c r="F202" s="3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5" t="s">
        <v>52</v>
      </c>
      <c r="B203" s="30">
        <v>33.0</v>
      </c>
      <c r="C203" s="36" t="s">
        <v>27</v>
      </c>
      <c r="D203" s="32"/>
      <c r="E203" s="33">
        <f t="shared" si="15"/>
        <v>0</v>
      </c>
      <c r="F203" s="3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46" t="s">
        <v>53</v>
      </c>
      <c r="B204" s="47">
        <v>33.0</v>
      </c>
      <c r="C204" s="48" t="s">
        <v>29</v>
      </c>
      <c r="D204" s="49"/>
      <c r="E204" s="50">
        <f t="shared" si="15"/>
        <v>0</v>
      </c>
      <c r="F204" s="6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52" t="s">
        <v>54</v>
      </c>
      <c r="E205" s="53">
        <f>SUMIFS(E184:E204,F184:F204,"Yes")</f>
        <v>0</v>
      </c>
      <c r="F205" s="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52" t="s">
        <v>55</v>
      </c>
      <c r="E206" s="53">
        <f>7.75%*E205</f>
        <v>0</v>
      </c>
      <c r="F206" s="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52" t="s">
        <v>56</v>
      </c>
      <c r="E207" s="54">
        <f>SUMIFS(E184:E204,F184:F204,"No")</f>
        <v>0</v>
      </c>
      <c r="F207" s="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55" t="s">
        <v>57</v>
      </c>
      <c r="B208" s="41"/>
      <c r="C208" s="41"/>
      <c r="D208" s="41"/>
      <c r="E208" s="56"/>
      <c r="F208" s="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52" t="s">
        <v>58</v>
      </c>
      <c r="E209" s="57">
        <f>SUM(E205:E208)</f>
        <v>0</v>
      </c>
      <c r="F209" s="6"/>
      <c r="G209" s="58" t="s">
        <v>69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4"/>
      <c r="B210" s="5"/>
      <c r="C210" s="4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7"/>
      <c r="B211" s="7"/>
      <c r="C211" s="5"/>
      <c r="D211" s="5"/>
      <c r="E211" s="5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7"/>
      <c r="B212" s="7"/>
      <c r="C212" s="5"/>
      <c r="D212" s="5"/>
      <c r="E212" s="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7"/>
      <c r="B213" s="7"/>
      <c r="C213" s="5"/>
      <c r="D213" s="5"/>
      <c r="E213" s="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7" t="s">
        <v>2</v>
      </c>
      <c r="C214" s="59" t="str">
        <f>$C$3</f>
        <v/>
      </c>
      <c r="D214" s="9"/>
      <c r="E214" s="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10"/>
      <c r="B215" s="5"/>
      <c r="C215" s="5"/>
      <c r="D215" s="5"/>
      <c r="E215" s="5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7" t="s">
        <v>5</v>
      </c>
      <c r="C216" s="59" t="str">
        <f>$C$5</f>
        <v/>
      </c>
      <c r="D216" s="9"/>
      <c r="E216" s="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7" t="s">
        <v>7</v>
      </c>
      <c r="C217" s="59" t="str">
        <f>$C$6</f>
        <v/>
      </c>
      <c r="D217" s="9"/>
      <c r="E217" s="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7" t="s">
        <v>9</v>
      </c>
      <c r="C218" s="59" t="str">
        <f>$C$7</f>
        <v/>
      </c>
      <c r="D218" s="9"/>
      <c r="E218" s="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10"/>
      <c r="B219" s="5"/>
      <c r="C219" s="5"/>
      <c r="D219" s="5"/>
      <c r="E219" s="5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7" t="s">
        <v>12</v>
      </c>
      <c r="C220" s="59" t="str">
        <f>$C$9</f>
        <v/>
      </c>
      <c r="D220" s="9"/>
      <c r="E220" s="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4"/>
      <c r="B221" s="5"/>
      <c r="C221" s="4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4"/>
      <c r="B222" s="5"/>
      <c r="C222" s="4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60" t="s">
        <v>70</v>
      </c>
      <c r="B223" s="61"/>
      <c r="C223" s="61"/>
      <c r="D223" s="61"/>
      <c r="E223" s="61"/>
      <c r="F223" s="6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25" t="s">
        <v>15</v>
      </c>
      <c r="B224" s="21"/>
      <c r="C224" s="21"/>
      <c r="D224" s="21"/>
      <c r="E224" s="21"/>
      <c r="F224" s="2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26" t="s">
        <v>16</v>
      </c>
      <c r="B225" s="27" t="s">
        <v>17</v>
      </c>
      <c r="C225" s="27" t="s">
        <v>18</v>
      </c>
      <c r="D225" s="27" t="s">
        <v>19</v>
      </c>
      <c r="E225" s="27" t="s">
        <v>20</v>
      </c>
      <c r="F225" s="28" t="s">
        <v>21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29" t="s">
        <v>22</v>
      </c>
      <c r="B226" s="5">
        <v>6.0</v>
      </c>
      <c r="C226" s="31" t="s">
        <v>23</v>
      </c>
      <c r="D226" s="32"/>
      <c r="E226" s="33">
        <f t="shared" ref="E226:E236" si="16">D226*B226</f>
        <v>0</v>
      </c>
      <c r="F226" s="3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5" t="s">
        <v>24</v>
      </c>
      <c r="B227" s="5">
        <v>1.0</v>
      </c>
      <c r="C227" s="36" t="s">
        <v>25</v>
      </c>
      <c r="D227" s="32"/>
      <c r="E227" s="33">
        <f t="shared" si="16"/>
        <v>0</v>
      </c>
      <c r="F227" s="3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5" t="s">
        <v>26</v>
      </c>
      <c r="B228" s="30">
        <v>47.0</v>
      </c>
      <c r="C228" s="36" t="s">
        <v>27</v>
      </c>
      <c r="D228" s="32"/>
      <c r="E228" s="33">
        <f t="shared" si="16"/>
        <v>0</v>
      </c>
      <c r="F228" s="3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29" t="s">
        <v>28</v>
      </c>
      <c r="B229" s="30">
        <v>47.0</v>
      </c>
      <c r="C229" s="31" t="s">
        <v>29</v>
      </c>
      <c r="D229" s="32"/>
      <c r="E229" s="33">
        <f t="shared" si="16"/>
        <v>0</v>
      </c>
      <c r="F229" s="3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29" t="s">
        <v>30</v>
      </c>
      <c r="B230" s="5">
        <v>5.0</v>
      </c>
      <c r="C230" s="31" t="s">
        <v>31</v>
      </c>
      <c r="D230" s="32"/>
      <c r="E230" s="33">
        <f t="shared" si="16"/>
        <v>0</v>
      </c>
      <c r="F230" s="3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5" t="s">
        <v>32</v>
      </c>
      <c r="B231" s="37">
        <v>47.0</v>
      </c>
      <c r="C231" s="38" t="s">
        <v>33</v>
      </c>
      <c r="D231" s="32"/>
      <c r="E231" s="33">
        <f t="shared" si="16"/>
        <v>0</v>
      </c>
      <c r="F231" s="3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5" t="s">
        <v>34</v>
      </c>
      <c r="B232" s="37">
        <v>5.0</v>
      </c>
      <c r="C232" s="38" t="s">
        <v>35</v>
      </c>
      <c r="D232" s="32"/>
      <c r="E232" s="33">
        <f t="shared" si="16"/>
        <v>0</v>
      </c>
      <c r="F232" s="3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5" t="s">
        <v>36</v>
      </c>
      <c r="B233" s="37">
        <v>5.0</v>
      </c>
      <c r="C233" s="38" t="s">
        <v>37</v>
      </c>
      <c r="D233" s="32"/>
      <c r="E233" s="33">
        <f t="shared" si="16"/>
        <v>0</v>
      </c>
      <c r="F233" s="3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5" t="s">
        <v>38</v>
      </c>
      <c r="B234" s="39">
        <v>1.0</v>
      </c>
      <c r="C234" s="38" t="s">
        <v>39</v>
      </c>
      <c r="D234" s="32"/>
      <c r="E234" s="33">
        <f t="shared" si="16"/>
        <v>0</v>
      </c>
      <c r="F234" s="3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5" t="s">
        <v>40</v>
      </c>
      <c r="B235" s="5">
        <v>1.0</v>
      </c>
      <c r="C235" s="36" t="s">
        <v>41</v>
      </c>
      <c r="D235" s="32"/>
      <c r="E235" s="33">
        <f t="shared" si="16"/>
        <v>0</v>
      </c>
      <c r="F235" s="3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5" t="s">
        <v>42</v>
      </c>
      <c r="B236" s="37">
        <v>54.0</v>
      </c>
      <c r="C236" s="38" t="s">
        <v>43</v>
      </c>
      <c r="D236" s="32"/>
      <c r="E236" s="33">
        <f t="shared" si="16"/>
        <v>0</v>
      </c>
      <c r="F236" s="3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43" t="s">
        <v>44</v>
      </c>
      <c r="B237" s="44"/>
      <c r="C237" s="44"/>
      <c r="D237" s="44"/>
      <c r="E237" s="44"/>
      <c r="F237" s="4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29" t="s">
        <v>45</v>
      </c>
      <c r="B238" s="5">
        <v>6.0</v>
      </c>
      <c r="C238" s="31" t="s">
        <v>23</v>
      </c>
      <c r="D238" s="32"/>
      <c r="E238" s="33">
        <f t="shared" ref="E238:E241" si="17">D238*B238</f>
        <v>0</v>
      </c>
      <c r="F238" s="3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5" t="s">
        <v>46</v>
      </c>
      <c r="B239" s="5">
        <v>1.0</v>
      </c>
      <c r="C239" s="36" t="s">
        <v>25</v>
      </c>
      <c r="D239" s="32"/>
      <c r="E239" s="33">
        <f t="shared" si="17"/>
        <v>0</v>
      </c>
      <c r="F239" s="3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5" t="s">
        <v>47</v>
      </c>
      <c r="B240" s="30">
        <v>47.0</v>
      </c>
      <c r="C240" s="36" t="s">
        <v>27</v>
      </c>
      <c r="D240" s="32"/>
      <c r="E240" s="33">
        <f t="shared" si="17"/>
        <v>0</v>
      </c>
      <c r="F240" s="3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29" t="s">
        <v>48</v>
      </c>
      <c r="B241" s="37">
        <v>47.0</v>
      </c>
      <c r="C241" s="31" t="s">
        <v>29</v>
      </c>
      <c r="D241" s="32"/>
      <c r="E241" s="33">
        <f t="shared" si="17"/>
        <v>0</v>
      </c>
      <c r="F241" s="3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43" t="s">
        <v>49</v>
      </c>
      <c r="B242" s="44"/>
      <c r="C242" s="44"/>
      <c r="D242" s="44"/>
      <c r="E242" s="44"/>
      <c r="F242" s="4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29" t="s">
        <v>50</v>
      </c>
      <c r="B243" s="5">
        <v>6.0</v>
      </c>
      <c r="C243" s="31" t="s">
        <v>23</v>
      </c>
      <c r="D243" s="32"/>
      <c r="E243" s="33">
        <f t="shared" ref="E243:E246" si="18">D243*B243</f>
        <v>0</v>
      </c>
      <c r="F243" s="3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5" t="s">
        <v>51</v>
      </c>
      <c r="B244" s="5">
        <v>1.0</v>
      </c>
      <c r="C244" s="36" t="s">
        <v>25</v>
      </c>
      <c r="D244" s="32"/>
      <c r="E244" s="33">
        <f t="shared" si="18"/>
        <v>0</v>
      </c>
      <c r="F244" s="3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5" t="s">
        <v>52</v>
      </c>
      <c r="B245" s="30">
        <v>47.0</v>
      </c>
      <c r="C245" s="36" t="s">
        <v>27</v>
      </c>
      <c r="D245" s="32"/>
      <c r="E245" s="33">
        <f t="shared" si="18"/>
        <v>0</v>
      </c>
      <c r="F245" s="3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46" t="s">
        <v>53</v>
      </c>
      <c r="B246" s="47">
        <v>47.0</v>
      </c>
      <c r="C246" s="48" t="s">
        <v>29</v>
      </c>
      <c r="D246" s="49"/>
      <c r="E246" s="50">
        <f t="shared" si="18"/>
        <v>0</v>
      </c>
      <c r="F246" s="6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52" t="s">
        <v>54</v>
      </c>
      <c r="E247" s="53">
        <f>SUMIFS(E226:E246,F226:F246,"Yes")</f>
        <v>0</v>
      </c>
      <c r="F247" s="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52" t="s">
        <v>55</v>
      </c>
      <c r="E248" s="53">
        <f>7.75%*E247</f>
        <v>0</v>
      </c>
      <c r="F248" s="6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52" t="s">
        <v>56</v>
      </c>
      <c r="E249" s="54">
        <f>SUMIFS(E226:E246,F226:F246,"No")</f>
        <v>0</v>
      </c>
      <c r="F249" s="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55" t="s">
        <v>57</v>
      </c>
      <c r="B250" s="41"/>
      <c r="C250" s="41"/>
      <c r="D250" s="41"/>
      <c r="E250" s="56"/>
      <c r="F250" s="6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52" t="s">
        <v>58</v>
      </c>
      <c r="E251" s="57">
        <f>SUM(E247:E250)</f>
        <v>0</v>
      </c>
      <c r="F251" s="6"/>
      <c r="G251" s="58" t="s">
        <v>71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4"/>
      <c r="B252" s="5"/>
      <c r="C252" s="4"/>
      <c r="D252" s="4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7"/>
      <c r="B253" s="7"/>
      <c r="C253" s="5"/>
      <c r="D253" s="5"/>
      <c r="E253" s="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7"/>
      <c r="B254" s="7"/>
      <c r="C254" s="5"/>
      <c r="D254" s="5"/>
      <c r="E254" s="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7"/>
      <c r="B255" s="7"/>
      <c r="C255" s="5"/>
      <c r="D255" s="5"/>
      <c r="E255" s="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7" t="s">
        <v>2</v>
      </c>
      <c r="C256" s="59" t="str">
        <f>$C$3</f>
        <v/>
      </c>
      <c r="D256" s="9"/>
      <c r="E256" s="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10"/>
      <c r="B257" s="5"/>
      <c r="C257" s="5"/>
      <c r="D257" s="5"/>
      <c r="E257" s="5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7" t="s">
        <v>5</v>
      </c>
      <c r="C258" s="59" t="str">
        <f>$C$5</f>
        <v/>
      </c>
      <c r="D258" s="9"/>
      <c r="E258" s="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7" t="s">
        <v>7</v>
      </c>
      <c r="C259" s="59" t="str">
        <f>$C$6</f>
        <v/>
      </c>
      <c r="D259" s="9"/>
      <c r="E259" s="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7" t="s">
        <v>9</v>
      </c>
      <c r="C260" s="59" t="str">
        <f>$C$7</f>
        <v/>
      </c>
      <c r="D260" s="9"/>
      <c r="E260" s="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10"/>
      <c r="B261" s="5"/>
      <c r="C261" s="5"/>
      <c r="D261" s="5"/>
      <c r="E261" s="5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7" t="s">
        <v>12</v>
      </c>
      <c r="C262" s="59" t="str">
        <f>$C$9</f>
        <v/>
      </c>
      <c r="D262" s="9"/>
      <c r="E262" s="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4"/>
      <c r="B263" s="5"/>
      <c r="C263" s="4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4"/>
      <c r="B264" s="5"/>
      <c r="C264" s="4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60" t="s">
        <v>72</v>
      </c>
      <c r="B265" s="61"/>
      <c r="C265" s="61"/>
      <c r="D265" s="61"/>
      <c r="E265" s="61"/>
      <c r="F265" s="6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25" t="s">
        <v>15</v>
      </c>
      <c r="B266" s="21"/>
      <c r="C266" s="21"/>
      <c r="D266" s="21"/>
      <c r="E266" s="21"/>
      <c r="F266" s="2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26" t="s">
        <v>16</v>
      </c>
      <c r="B267" s="27" t="s">
        <v>17</v>
      </c>
      <c r="C267" s="27" t="s">
        <v>18</v>
      </c>
      <c r="D267" s="27" t="s">
        <v>19</v>
      </c>
      <c r="E267" s="27" t="s">
        <v>20</v>
      </c>
      <c r="F267" s="28" t="s">
        <v>21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29" t="s">
        <v>22</v>
      </c>
      <c r="B268" s="5">
        <v>3.0</v>
      </c>
      <c r="C268" s="31" t="s">
        <v>23</v>
      </c>
      <c r="D268" s="32"/>
      <c r="E268" s="33">
        <f t="shared" ref="E268:E278" si="19">D268*B268</f>
        <v>0</v>
      </c>
      <c r="F268" s="3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5" t="s">
        <v>24</v>
      </c>
      <c r="B269" s="5">
        <v>1.0</v>
      </c>
      <c r="C269" s="36" t="s">
        <v>25</v>
      </c>
      <c r="D269" s="32"/>
      <c r="E269" s="33">
        <f t="shared" si="19"/>
        <v>0</v>
      </c>
      <c r="F269" s="3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5" t="s">
        <v>26</v>
      </c>
      <c r="B270" s="5">
        <v>30.0</v>
      </c>
      <c r="C270" s="36" t="s">
        <v>27</v>
      </c>
      <c r="D270" s="32"/>
      <c r="E270" s="33">
        <f t="shared" si="19"/>
        <v>0</v>
      </c>
      <c r="F270" s="3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29" t="s">
        <v>28</v>
      </c>
      <c r="B271" s="5">
        <v>30.0</v>
      </c>
      <c r="C271" s="31" t="s">
        <v>29</v>
      </c>
      <c r="D271" s="32"/>
      <c r="E271" s="33">
        <f t="shared" si="19"/>
        <v>0</v>
      </c>
      <c r="F271" s="3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29" t="s">
        <v>30</v>
      </c>
      <c r="B272" s="5">
        <v>5.0</v>
      </c>
      <c r="C272" s="31" t="s">
        <v>31</v>
      </c>
      <c r="D272" s="32"/>
      <c r="E272" s="33">
        <f t="shared" si="19"/>
        <v>0</v>
      </c>
      <c r="F272" s="3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5" t="s">
        <v>32</v>
      </c>
      <c r="B273" s="39">
        <v>30.0</v>
      </c>
      <c r="C273" s="38" t="s">
        <v>33</v>
      </c>
      <c r="D273" s="32"/>
      <c r="E273" s="33">
        <f t="shared" si="19"/>
        <v>0</v>
      </c>
      <c r="F273" s="3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5" t="s">
        <v>34</v>
      </c>
      <c r="B274" s="37">
        <v>5.0</v>
      </c>
      <c r="C274" s="38" t="s">
        <v>35</v>
      </c>
      <c r="D274" s="32"/>
      <c r="E274" s="33">
        <f t="shared" si="19"/>
        <v>0</v>
      </c>
      <c r="F274" s="3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5" t="s">
        <v>36</v>
      </c>
      <c r="B275" s="37">
        <v>5.0</v>
      </c>
      <c r="C275" s="38" t="s">
        <v>37</v>
      </c>
      <c r="D275" s="32"/>
      <c r="E275" s="33">
        <f t="shared" si="19"/>
        <v>0</v>
      </c>
      <c r="F275" s="3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5" t="s">
        <v>38</v>
      </c>
      <c r="B276" s="39">
        <v>1.0</v>
      </c>
      <c r="C276" s="38" t="s">
        <v>39</v>
      </c>
      <c r="D276" s="32"/>
      <c r="E276" s="33">
        <f t="shared" si="19"/>
        <v>0</v>
      </c>
      <c r="F276" s="3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5" t="s">
        <v>40</v>
      </c>
      <c r="B277" s="5">
        <v>1.0</v>
      </c>
      <c r="C277" s="36" t="s">
        <v>41</v>
      </c>
      <c r="D277" s="32"/>
      <c r="E277" s="33">
        <f t="shared" si="19"/>
        <v>0</v>
      </c>
      <c r="F277" s="3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5" t="s">
        <v>42</v>
      </c>
      <c r="B278" s="37">
        <v>33.0</v>
      </c>
      <c r="C278" s="38" t="s">
        <v>43</v>
      </c>
      <c r="D278" s="32"/>
      <c r="E278" s="33">
        <f t="shared" si="19"/>
        <v>0</v>
      </c>
      <c r="F278" s="3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43" t="s">
        <v>44</v>
      </c>
      <c r="B279" s="44"/>
      <c r="C279" s="44"/>
      <c r="D279" s="44"/>
      <c r="E279" s="44"/>
      <c r="F279" s="4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29" t="s">
        <v>45</v>
      </c>
      <c r="B280" s="5">
        <v>3.0</v>
      </c>
      <c r="C280" s="31" t="s">
        <v>23</v>
      </c>
      <c r="D280" s="32"/>
      <c r="E280" s="33">
        <f t="shared" ref="E280:E283" si="20">D280*B280</f>
        <v>0</v>
      </c>
      <c r="F280" s="3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5" t="s">
        <v>46</v>
      </c>
      <c r="B281" s="5">
        <v>1.0</v>
      </c>
      <c r="C281" s="36" t="s">
        <v>25</v>
      </c>
      <c r="D281" s="32"/>
      <c r="E281" s="33">
        <f t="shared" si="20"/>
        <v>0</v>
      </c>
      <c r="F281" s="3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5" t="s">
        <v>47</v>
      </c>
      <c r="B282" s="5">
        <v>30.0</v>
      </c>
      <c r="C282" s="36" t="s">
        <v>27</v>
      </c>
      <c r="D282" s="32"/>
      <c r="E282" s="33">
        <f t="shared" si="20"/>
        <v>0</v>
      </c>
      <c r="F282" s="3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29" t="s">
        <v>48</v>
      </c>
      <c r="B283" s="39">
        <v>30.0</v>
      </c>
      <c r="C283" s="31" t="s">
        <v>29</v>
      </c>
      <c r="D283" s="32"/>
      <c r="E283" s="33">
        <f t="shared" si="20"/>
        <v>0</v>
      </c>
      <c r="F283" s="3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43" t="s">
        <v>49</v>
      </c>
      <c r="B284" s="44"/>
      <c r="C284" s="44"/>
      <c r="D284" s="44"/>
      <c r="E284" s="44"/>
      <c r="F284" s="4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29" t="s">
        <v>50</v>
      </c>
      <c r="B285" s="5">
        <v>3.0</v>
      </c>
      <c r="C285" s="31" t="s">
        <v>23</v>
      </c>
      <c r="D285" s="32"/>
      <c r="E285" s="33">
        <f t="shared" ref="E285:E288" si="21">D285*B285</f>
        <v>0</v>
      </c>
      <c r="F285" s="3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5" t="s">
        <v>51</v>
      </c>
      <c r="B286" s="5">
        <v>1.0</v>
      </c>
      <c r="C286" s="36" t="s">
        <v>25</v>
      </c>
      <c r="D286" s="32"/>
      <c r="E286" s="33">
        <f t="shared" si="21"/>
        <v>0</v>
      </c>
      <c r="F286" s="3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5" t="s">
        <v>52</v>
      </c>
      <c r="B287" s="5">
        <v>30.0</v>
      </c>
      <c r="C287" s="36" t="s">
        <v>27</v>
      </c>
      <c r="D287" s="32"/>
      <c r="E287" s="33">
        <f t="shared" si="21"/>
        <v>0</v>
      </c>
      <c r="F287" s="3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46" t="s">
        <v>53</v>
      </c>
      <c r="B288" s="63">
        <v>30.0</v>
      </c>
      <c r="C288" s="48" t="s">
        <v>29</v>
      </c>
      <c r="D288" s="49"/>
      <c r="E288" s="50">
        <f t="shared" si="21"/>
        <v>0</v>
      </c>
      <c r="F288" s="6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52" t="s">
        <v>54</v>
      </c>
      <c r="E289" s="53">
        <f>SUMIFS(E268:E288,F268:F288,"Yes")</f>
        <v>0</v>
      </c>
      <c r="F289" s="6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52" t="s">
        <v>55</v>
      </c>
      <c r="E290" s="53">
        <f>7.75%*E289</f>
        <v>0</v>
      </c>
      <c r="F290" s="6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52" t="s">
        <v>56</v>
      </c>
      <c r="E291" s="54">
        <f>SUMIFS(E268:E288,F268:F288,"No")</f>
        <v>0</v>
      </c>
      <c r="F291" s="6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55" t="s">
        <v>57</v>
      </c>
      <c r="B292" s="41"/>
      <c r="C292" s="41"/>
      <c r="D292" s="41"/>
      <c r="E292" s="56"/>
      <c r="F292" s="6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52" t="s">
        <v>58</v>
      </c>
      <c r="E293" s="57">
        <f>SUM(E289:E292)</f>
        <v>0</v>
      </c>
      <c r="F293" s="6"/>
      <c r="G293" s="58" t="s">
        <v>73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4"/>
      <c r="B294" s="5"/>
      <c r="C294" s="4"/>
      <c r="D294" s="4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7"/>
      <c r="B295" s="7"/>
      <c r="C295" s="5"/>
      <c r="D295" s="5"/>
      <c r="E295" s="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7"/>
      <c r="B296" s="7"/>
      <c r="C296" s="5"/>
      <c r="D296" s="5"/>
      <c r="E296" s="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7"/>
      <c r="B297" s="7"/>
      <c r="C297" s="5"/>
      <c r="D297" s="5"/>
      <c r="E297" s="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7" t="s">
        <v>2</v>
      </c>
      <c r="C298" s="59" t="str">
        <f>$C$3</f>
        <v/>
      </c>
      <c r="D298" s="9"/>
      <c r="E298" s="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10"/>
      <c r="B299" s="5"/>
      <c r="C299" s="5"/>
      <c r="D299" s="5"/>
      <c r="E299" s="5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7" t="s">
        <v>5</v>
      </c>
      <c r="C300" s="59" t="str">
        <f>$C$5</f>
        <v/>
      </c>
      <c r="D300" s="9"/>
      <c r="E300" s="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7" t="s">
        <v>7</v>
      </c>
      <c r="C301" s="59" t="str">
        <f>$C$6</f>
        <v/>
      </c>
      <c r="D301" s="9"/>
      <c r="E301" s="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7" t="s">
        <v>9</v>
      </c>
      <c r="C302" s="59" t="str">
        <f>$C$7</f>
        <v/>
      </c>
      <c r="D302" s="9"/>
      <c r="E302" s="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10"/>
      <c r="B303" s="5"/>
      <c r="C303" s="5"/>
      <c r="D303" s="5"/>
      <c r="E303" s="5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7" t="s">
        <v>12</v>
      </c>
      <c r="C304" s="59" t="str">
        <f>$C$9</f>
        <v/>
      </c>
      <c r="D304" s="9"/>
      <c r="E304" s="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4"/>
      <c r="B305" s="5"/>
      <c r="C305" s="4"/>
      <c r="D305" s="4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4"/>
      <c r="B306" s="5"/>
      <c r="C306" s="4"/>
      <c r="D306" s="4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60" t="s">
        <v>74</v>
      </c>
      <c r="B307" s="61"/>
      <c r="C307" s="61"/>
      <c r="D307" s="61"/>
      <c r="E307" s="61"/>
      <c r="F307" s="6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5" t="s">
        <v>15</v>
      </c>
      <c r="B308" s="21"/>
      <c r="C308" s="21"/>
      <c r="D308" s="21"/>
      <c r="E308" s="21"/>
      <c r="F308" s="2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26" t="s">
        <v>16</v>
      </c>
      <c r="B309" s="27" t="s">
        <v>17</v>
      </c>
      <c r="C309" s="27" t="s">
        <v>18</v>
      </c>
      <c r="D309" s="27" t="s">
        <v>19</v>
      </c>
      <c r="E309" s="27" t="s">
        <v>20</v>
      </c>
      <c r="F309" s="28" t="s">
        <v>21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29" t="s">
        <v>22</v>
      </c>
      <c r="B310" s="5">
        <v>4.0</v>
      </c>
      <c r="C310" s="31" t="s">
        <v>23</v>
      </c>
      <c r="D310" s="32"/>
      <c r="E310" s="33">
        <f t="shared" ref="E310:E320" si="22">D310*B310</f>
        <v>0</v>
      </c>
      <c r="F310" s="3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5" t="s">
        <v>24</v>
      </c>
      <c r="B311" s="5">
        <v>1.0</v>
      </c>
      <c r="C311" s="36" t="s">
        <v>25</v>
      </c>
      <c r="D311" s="32"/>
      <c r="E311" s="33">
        <f t="shared" si="22"/>
        <v>0</v>
      </c>
      <c r="F311" s="3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5" t="s">
        <v>26</v>
      </c>
      <c r="B312" s="5">
        <v>42.0</v>
      </c>
      <c r="C312" s="36" t="s">
        <v>27</v>
      </c>
      <c r="D312" s="32"/>
      <c r="E312" s="33">
        <f t="shared" si="22"/>
        <v>0</v>
      </c>
      <c r="F312" s="3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29" t="s">
        <v>28</v>
      </c>
      <c r="B313" s="5">
        <v>42.0</v>
      </c>
      <c r="C313" s="31" t="s">
        <v>29</v>
      </c>
      <c r="D313" s="32"/>
      <c r="E313" s="33">
        <f t="shared" si="22"/>
        <v>0</v>
      </c>
      <c r="F313" s="3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29" t="s">
        <v>30</v>
      </c>
      <c r="B314" s="5">
        <v>5.0</v>
      </c>
      <c r="C314" s="31" t="s">
        <v>31</v>
      </c>
      <c r="D314" s="32"/>
      <c r="E314" s="33">
        <f t="shared" si="22"/>
        <v>0</v>
      </c>
      <c r="F314" s="3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5" t="s">
        <v>32</v>
      </c>
      <c r="B315" s="39">
        <v>42.0</v>
      </c>
      <c r="C315" s="38" t="s">
        <v>33</v>
      </c>
      <c r="D315" s="32"/>
      <c r="E315" s="33">
        <f t="shared" si="22"/>
        <v>0</v>
      </c>
      <c r="F315" s="3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5" t="s">
        <v>34</v>
      </c>
      <c r="B316" s="39">
        <v>21.0</v>
      </c>
      <c r="C316" s="38" t="s">
        <v>35</v>
      </c>
      <c r="D316" s="32"/>
      <c r="E316" s="33">
        <f t="shared" si="22"/>
        <v>0</v>
      </c>
      <c r="F316" s="3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5" t="s">
        <v>36</v>
      </c>
      <c r="B317" s="39">
        <v>21.0</v>
      </c>
      <c r="C317" s="38" t="s">
        <v>37</v>
      </c>
      <c r="D317" s="32"/>
      <c r="E317" s="33">
        <f t="shared" si="22"/>
        <v>0</v>
      </c>
      <c r="F317" s="3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5" t="s">
        <v>38</v>
      </c>
      <c r="B318" s="39">
        <v>1.0</v>
      </c>
      <c r="C318" s="38" t="s">
        <v>39</v>
      </c>
      <c r="D318" s="32"/>
      <c r="E318" s="33">
        <f t="shared" si="22"/>
        <v>0</v>
      </c>
      <c r="F318" s="3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5" t="s">
        <v>40</v>
      </c>
      <c r="B319" s="5">
        <v>1.0</v>
      </c>
      <c r="C319" s="36" t="s">
        <v>41</v>
      </c>
      <c r="D319" s="32"/>
      <c r="E319" s="33">
        <f t="shared" si="22"/>
        <v>0</v>
      </c>
      <c r="F319" s="3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5" t="s">
        <v>42</v>
      </c>
      <c r="B320" s="37">
        <v>46.0</v>
      </c>
      <c r="C320" s="38" t="s">
        <v>43</v>
      </c>
      <c r="D320" s="32"/>
      <c r="E320" s="33">
        <f t="shared" si="22"/>
        <v>0</v>
      </c>
      <c r="F320" s="3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43" t="s">
        <v>44</v>
      </c>
      <c r="B321" s="44"/>
      <c r="C321" s="44"/>
      <c r="D321" s="44"/>
      <c r="E321" s="44"/>
      <c r="F321" s="4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29" t="s">
        <v>45</v>
      </c>
      <c r="B322" s="5">
        <v>4.0</v>
      </c>
      <c r="C322" s="31" t="s">
        <v>23</v>
      </c>
      <c r="D322" s="32"/>
      <c r="E322" s="33">
        <f t="shared" ref="E322:E325" si="23">D322*B322</f>
        <v>0</v>
      </c>
      <c r="F322" s="3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5" t="s">
        <v>46</v>
      </c>
      <c r="B323" s="5">
        <v>1.0</v>
      </c>
      <c r="C323" s="36" t="s">
        <v>25</v>
      </c>
      <c r="D323" s="32"/>
      <c r="E323" s="33">
        <f t="shared" si="23"/>
        <v>0</v>
      </c>
      <c r="F323" s="3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5" t="s">
        <v>47</v>
      </c>
      <c r="B324" s="5">
        <v>42.0</v>
      </c>
      <c r="C324" s="36" t="s">
        <v>27</v>
      </c>
      <c r="D324" s="32"/>
      <c r="E324" s="33">
        <f t="shared" si="23"/>
        <v>0</v>
      </c>
      <c r="F324" s="3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29" t="s">
        <v>48</v>
      </c>
      <c r="B325" s="39">
        <v>42.0</v>
      </c>
      <c r="C325" s="31" t="s">
        <v>29</v>
      </c>
      <c r="D325" s="32"/>
      <c r="E325" s="33">
        <f t="shared" si="23"/>
        <v>0</v>
      </c>
      <c r="F325" s="3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43" t="s">
        <v>49</v>
      </c>
      <c r="B326" s="44"/>
      <c r="C326" s="44"/>
      <c r="D326" s="44"/>
      <c r="E326" s="44"/>
      <c r="F326" s="4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29" t="s">
        <v>50</v>
      </c>
      <c r="B327" s="5">
        <v>4.0</v>
      </c>
      <c r="C327" s="31" t="s">
        <v>23</v>
      </c>
      <c r="D327" s="32"/>
      <c r="E327" s="33">
        <f t="shared" ref="E327:E330" si="24">D327*B327</f>
        <v>0</v>
      </c>
      <c r="F327" s="3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5" t="s">
        <v>51</v>
      </c>
      <c r="B328" s="5">
        <v>1.0</v>
      </c>
      <c r="C328" s="36" t="s">
        <v>25</v>
      </c>
      <c r="D328" s="32"/>
      <c r="E328" s="33">
        <f t="shared" si="24"/>
        <v>0</v>
      </c>
      <c r="F328" s="3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5" t="s">
        <v>52</v>
      </c>
      <c r="B329" s="5">
        <v>42.0</v>
      </c>
      <c r="C329" s="36" t="s">
        <v>27</v>
      </c>
      <c r="D329" s="32"/>
      <c r="E329" s="33">
        <f t="shared" si="24"/>
        <v>0</v>
      </c>
      <c r="F329" s="3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46" t="s">
        <v>53</v>
      </c>
      <c r="B330" s="63">
        <v>42.0</v>
      </c>
      <c r="C330" s="48" t="s">
        <v>29</v>
      </c>
      <c r="D330" s="49"/>
      <c r="E330" s="50">
        <f t="shared" si="24"/>
        <v>0</v>
      </c>
      <c r="F330" s="6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52" t="s">
        <v>54</v>
      </c>
      <c r="E331" s="53">
        <f>SUMIFS(E310:E330,F310:F330,"Yes")</f>
        <v>0</v>
      </c>
      <c r="F331" s="6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52" t="s">
        <v>55</v>
      </c>
      <c r="E332" s="53">
        <f>7.75%*E331</f>
        <v>0</v>
      </c>
      <c r="F332" s="6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52" t="s">
        <v>56</v>
      </c>
      <c r="E333" s="54">
        <f>SUMIFS(E310:E330,F310:F330,"No")</f>
        <v>0</v>
      </c>
      <c r="F333" s="6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55" t="s">
        <v>57</v>
      </c>
      <c r="B334" s="41"/>
      <c r="C334" s="41"/>
      <c r="D334" s="41"/>
      <c r="E334" s="56"/>
      <c r="F334" s="6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52" t="s">
        <v>58</v>
      </c>
      <c r="E335" s="57">
        <f>SUM(E331:E334)</f>
        <v>0</v>
      </c>
      <c r="F335" s="6"/>
      <c r="G335" s="58" t="s">
        <v>75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4"/>
      <c r="B336" s="5"/>
      <c r="C336" s="4"/>
      <c r="D336" s="4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7"/>
      <c r="B337" s="7"/>
      <c r="C337" s="5"/>
      <c r="D337" s="5"/>
      <c r="E337" s="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7"/>
      <c r="B338" s="7"/>
      <c r="C338" s="5"/>
      <c r="D338" s="5"/>
      <c r="E338" s="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68"/>
      <c r="B339" s="68"/>
      <c r="C339" s="6"/>
      <c r="D339" s="6"/>
      <c r="E339" s="6"/>
      <c r="F339" s="6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7" t="s">
        <v>2</v>
      </c>
      <c r="C340" s="59" t="str">
        <f>$C$3</f>
        <v/>
      </c>
      <c r="D340" s="9"/>
      <c r="E340" s="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10"/>
      <c r="B341" s="5"/>
      <c r="C341" s="5"/>
      <c r="D341" s="5"/>
      <c r="E341" s="5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7" t="s">
        <v>5</v>
      </c>
      <c r="C342" s="59" t="str">
        <f>$C$5</f>
        <v/>
      </c>
      <c r="D342" s="9"/>
      <c r="E342" s="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7" t="s">
        <v>7</v>
      </c>
      <c r="C343" s="59" t="str">
        <f>$C$6</f>
        <v/>
      </c>
      <c r="D343" s="9"/>
      <c r="E343" s="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7" t="s">
        <v>9</v>
      </c>
      <c r="C344" s="59" t="str">
        <f>$C$7</f>
        <v/>
      </c>
      <c r="D344" s="9"/>
      <c r="E344" s="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10"/>
      <c r="B345" s="5"/>
      <c r="C345" s="5"/>
      <c r="D345" s="5"/>
      <c r="E345" s="5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7" t="s">
        <v>12</v>
      </c>
      <c r="C346" s="59" t="str">
        <f>$C$9</f>
        <v/>
      </c>
      <c r="D346" s="9"/>
      <c r="E346" s="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4"/>
      <c r="B347" s="5"/>
      <c r="C347" s="4"/>
      <c r="D347" s="4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4"/>
      <c r="B348" s="5"/>
      <c r="C348" s="4"/>
      <c r="D348" s="4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60" t="s">
        <v>76</v>
      </c>
      <c r="B349" s="61"/>
      <c r="C349" s="61"/>
      <c r="D349" s="61"/>
      <c r="E349" s="61"/>
      <c r="F349" s="6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25" t="s">
        <v>15</v>
      </c>
      <c r="B350" s="21"/>
      <c r="C350" s="21"/>
      <c r="D350" s="21"/>
      <c r="E350" s="21"/>
      <c r="F350" s="2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26" t="s">
        <v>16</v>
      </c>
      <c r="B351" s="27" t="s">
        <v>17</v>
      </c>
      <c r="C351" s="27" t="s">
        <v>18</v>
      </c>
      <c r="D351" s="27" t="s">
        <v>19</v>
      </c>
      <c r="E351" s="27" t="s">
        <v>20</v>
      </c>
      <c r="F351" s="28" t="s">
        <v>21</v>
      </c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29" t="s">
        <v>22</v>
      </c>
      <c r="B352" s="5">
        <v>6.0</v>
      </c>
      <c r="C352" s="31" t="s">
        <v>23</v>
      </c>
      <c r="D352" s="32"/>
      <c r="E352" s="33">
        <f t="shared" ref="E352:E362" si="25">D352*B352</f>
        <v>0</v>
      </c>
      <c r="F352" s="3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5" t="s">
        <v>24</v>
      </c>
      <c r="B353" s="5">
        <v>1.0</v>
      </c>
      <c r="C353" s="36" t="s">
        <v>25</v>
      </c>
      <c r="D353" s="32"/>
      <c r="E353" s="33">
        <f t="shared" si="25"/>
        <v>0</v>
      </c>
      <c r="F353" s="3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5" t="s">
        <v>26</v>
      </c>
      <c r="B354" s="5">
        <v>72.0</v>
      </c>
      <c r="C354" s="36" t="s">
        <v>27</v>
      </c>
      <c r="D354" s="32"/>
      <c r="E354" s="33">
        <f t="shared" si="25"/>
        <v>0</v>
      </c>
      <c r="F354" s="3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29" t="s">
        <v>28</v>
      </c>
      <c r="B355" s="5">
        <v>72.0</v>
      </c>
      <c r="C355" s="31" t="s">
        <v>29</v>
      </c>
      <c r="D355" s="32"/>
      <c r="E355" s="33">
        <f t="shared" si="25"/>
        <v>0</v>
      </c>
      <c r="F355" s="3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29" t="s">
        <v>30</v>
      </c>
      <c r="B356" s="5">
        <v>5.0</v>
      </c>
      <c r="C356" s="31" t="s">
        <v>31</v>
      </c>
      <c r="D356" s="32"/>
      <c r="E356" s="33">
        <f t="shared" si="25"/>
        <v>0</v>
      </c>
      <c r="F356" s="3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5" t="s">
        <v>32</v>
      </c>
      <c r="B357" s="39">
        <v>72.0</v>
      </c>
      <c r="C357" s="38" t="s">
        <v>33</v>
      </c>
      <c r="D357" s="32"/>
      <c r="E357" s="33">
        <f t="shared" si="25"/>
        <v>0</v>
      </c>
      <c r="F357" s="3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5" t="s">
        <v>34</v>
      </c>
      <c r="B358" s="39">
        <v>36.0</v>
      </c>
      <c r="C358" s="38" t="s">
        <v>35</v>
      </c>
      <c r="D358" s="32"/>
      <c r="E358" s="33">
        <f t="shared" si="25"/>
        <v>0</v>
      </c>
      <c r="F358" s="3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5" t="s">
        <v>36</v>
      </c>
      <c r="B359" s="39">
        <v>36.0</v>
      </c>
      <c r="C359" s="38" t="s">
        <v>37</v>
      </c>
      <c r="D359" s="32"/>
      <c r="E359" s="33">
        <f t="shared" si="25"/>
        <v>0</v>
      </c>
      <c r="F359" s="3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5" t="s">
        <v>38</v>
      </c>
      <c r="B360" s="39">
        <v>1.0</v>
      </c>
      <c r="C360" s="38" t="s">
        <v>39</v>
      </c>
      <c r="D360" s="32"/>
      <c r="E360" s="33">
        <f t="shared" si="25"/>
        <v>0</v>
      </c>
      <c r="F360" s="3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5" t="s">
        <v>40</v>
      </c>
      <c r="B361" s="5">
        <v>1.0</v>
      </c>
      <c r="C361" s="36" t="s">
        <v>41</v>
      </c>
      <c r="D361" s="32"/>
      <c r="E361" s="33">
        <f t="shared" si="25"/>
        <v>0</v>
      </c>
      <c r="F361" s="3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5" t="s">
        <v>42</v>
      </c>
      <c r="B362" s="37">
        <v>78.0</v>
      </c>
      <c r="C362" s="38" t="s">
        <v>43</v>
      </c>
      <c r="D362" s="32"/>
      <c r="E362" s="33">
        <f t="shared" si="25"/>
        <v>0</v>
      </c>
      <c r="F362" s="3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43" t="s">
        <v>44</v>
      </c>
      <c r="B363" s="44"/>
      <c r="C363" s="44"/>
      <c r="D363" s="44"/>
      <c r="E363" s="44"/>
      <c r="F363" s="4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29" t="s">
        <v>45</v>
      </c>
      <c r="B364" s="5">
        <v>6.0</v>
      </c>
      <c r="C364" s="31" t="s">
        <v>23</v>
      </c>
      <c r="D364" s="32"/>
      <c r="E364" s="33">
        <f t="shared" ref="E364:E367" si="26">D364*B364</f>
        <v>0</v>
      </c>
      <c r="F364" s="3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5" t="s">
        <v>46</v>
      </c>
      <c r="B365" s="5">
        <v>1.0</v>
      </c>
      <c r="C365" s="36" t="s">
        <v>25</v>
      </c>
      <c r="D365" s="32"/>
      <c r="E365" s="33">
        <f t="shared" si="26"/>
        <v>0</v>
      </c>
      <c r="F365" s="3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5" t="s">
        <v>47</v>
      </c>
      <c r="B366" s="5">
        <v>72.0</v>
      </c>
      <c r="C366" s="36" t="s">
        <v>27</v>
      </c>
      <c r="D366" s="32"/>
      <c r="E366" s="33">
        <f t="shared" si="26"/>
        <v>0</v>
      </c>
      <c r="F366" s="3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29" t="s">
        <v>48</v>
      </c>
      <c r="B367" s="39">
        <v>72.0</v>
      </c>
      <c r="C367" s="31" t="s">
        <v>29</v>
      </c>
      <c r="D367" s="32"/>
      <c r="E367" s="33">
        <f t="shared" si="26"/>
        <v>0</v>
      </c>
      <c r="F367" s="3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43" t="s">
        <v>49</v>
      </c>
      <c r="B368" s="44"/>
      <c r="C368" s="44"/>
      <c r="D368" s="44"/>
      <c r="E368" s="44"/>
      <c r="F368" s="4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29" t="s">
        <v>50</v>
      </c>
      <c r="B369" s="5">
        <v>6.0</v>
      </c>
      <c r="C369" s="31" t="s">
        <v>23</v>
      </c>
      <c r="D369" s="32"/>
      <c r="E369" s="33">
        <f t="shared" ref="E369:E372" si="27">D369*B369</f>
        <v>0</v>
      </c>
      <c r="F369" s="3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5" t="s">
        <v>51</v>
      </c>
      <c r="B370" s="5">
        <v>1.0</v>
      </c>
      <c r="C370" s="36" t="s">
        <v>25</v>
      </c>
      <c r="D370" s="32"/>
      <c r="E370" s="33">
        <f t="shared" si="27"/>
        <v>0</v>
      </c>
      <c r="F370" s="3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5" t="s">
        <v>52</v>
      </c>
      <c r="B371" s="5">
        <v>72.0</v>
      </c>
      <c r="C371" s="36" t="s">
        <v>27</v>
      </c>
      <c r="D371" s="32"/>
      <c r="E371" s="33">
        <f t="shared" si="27"/>
        <v>0</v>
      </c>
      <c r="F371" s="3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46" t="s">
        <v>53</v>
      </c>
      <c r="B372" s="63">
        <v>72.0</v>
      </c>
      <c r="C372" s="48" t="s">
        <v>29</v>
      </c>
      <c r="D372" s="49"/>
      <c r="E372" s="50">
        <f t="shared" si="27"/>
        <v>0</v>
      </c>
      <c r="F372" s="6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52" t="s">
        <v>54</v>
      </c>
      <c r="E373" s="53">
        <f>SUMIFS(E352:E372,F352:F372,"Yes")</f>
        <v>0</v>
      </c>
      <c r="F373" s="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52" t="s">
        <v>55</v>
      </c>
      <c r="E374" s="53">
        <f>7.75%*E373</f>
        <v>0</v>
      </c>
      <c r="F374" s="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52" t="s">
        <v>56</v>
      </c>
      <c r="E375" s="54">
        <f>SUMIFS(E352:E372,F352:F372,"No")</f>
        <v>0</v>
      </c>
      <c r="F375" s="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55" t="s">
        <v>57</v>
      </c>
      <c r="B376" s="41"/>
      <c r="C376" s="41"/>
      <c r="D376" s="41"/>
      <c r="E376" s="56"/>
      <c r="F376" s="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52" t="s">
        <v>58</v>
      </c>
      <c r="E377" s="57">
        <f>SUM(E373:E376)</f>
        <v>0</v>
      </c>
      <c r="F377" s="6"/>
      <c r="G377" s="58" t="s">
        <v>77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52"/>
      <c r="B378" s="66"/>
      <c r="C378" s="2"/>
      <c r="D378" s="4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52"/>
      <c r="B379" s="66"/>
      <c r="C379" s="2"/>
      <c r="D379" s="4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52"/>
      <c r="B380" s="66"/>
      <c r="C380" s="2"/>
      <c r="D380" s="4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52"/>
      <c r="B381" s="66"/>
      <c r="C381" s="2"/>
      <c r="D381" s="4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7" t="s">
        <v>2</v>
      </c>
      <c r="C382" s="59" t="str">
        <f>$C$3</f>
        <v/>
      </c>
      <c r="D382" s="9"/>
      <c r="E382" s="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10"/>
      <c r="B383" s="5"/>
      <c r="C383" s="5"/>
      <c r="D383" s="5"/>
      <c r="E383" s="5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7" t="s">
        <v>5</v>
      </c>
      <c r="C384" s="59" t="str">
        <f>$C$5</f>
        <v/>
      </c>
      <c r="D384" s="9"/>
      <c r="E384" s="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7" t="s">
        <v>7</v>
      </c>
      <c r="C385" s="59" t="str">
        <f>$C$6</f>
        <v/>
      </c>
      <c r="D385" s="9"/>
      <c r="E385" s="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7" t="s">
        <v>9</v>
      </c>
      <c r="C386" s="59" t="str">
        <f>$C$7</f>
        <v/>
      </c>
      <c r="D386" s="9"/>
      <c r="E386" s="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10"/>
      <c r="B387" s="5"/>
      <c r="C387" s="5"/>
      <c r="D387" s="5"/>
      <c r="E387" s="5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7" t="s">
        <v>12</v>
      </c>
      <c r="C388" s="59" t="str">
        <f>$C$9</f>
        <v/>
      </c>
      <c r="D388" s="9"/>
      <c r="E388" s="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4"/>
      <c r="B389" s="5"/>
      <c r="C389" s="4"/>
      <c r="D389" s="4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4"/>
      <c r="B390" s="5"/>
      <c r="C390" s="4"/>
      <c r="D390" s="4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60" t="s">
        <v>78</v>
      </c>
      <c r="B391" s="61"/>
      <c r="C391" s="61"/>
      <c r="D391" s="61"/>
      <c r="E391" s="61"/>
      <c r="F391" s="6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25" t="s">
        <v>15</v>
      </c>
      <c r="B392" s="21"/>
      <c r="C392" s="21"/>
      <c r="D392" s="21"/>
      <c r="E392" s="21"/>
      <c r="F392" s="2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26" t="s">
        <v>16</v>
      </c>
      <c r="B393" s="27" t="s">
        <v>17</v>
      </c>
      <c r="C393" s="27" t="s">
        <v>18</v>
      </c>
      <c r="D393" s="27" t="s">
        <v>19</v>
      </c>
      <c r="E393" s="27" t="s">
        <v>20</v>
      </c>
      <c r="F393" s="28" t="s">
        <v>21</v>
      </c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29" t="s">
        <v>22</v>
      </c>
      <c r="B394" s="5">
        <v>4.0</v>
      </c>
      <c r="C394" s="31" t="s">
        <v>23</v>
      </c>
      <c r="D394" s="32"/>
      <c r="E394" s="33">
        <f t="shared" ref="E394:E404" si="28">D394*B394</f>
        <v>0</v>
      </c>
      <c r="F394" s="3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5" t="s">
        <v>24</v>
      </c>
      <c r="B395" s="5">
        <v>1.0</v>
      </c>
      <c r="C395" s="36" t="s">
        <v>25</v>
      </c>
      <c r="D395" s="32"/>
      <c r="E395" s="33">
        <f t="shared" si="28"/>
        <v>0</v>
      </c>
      <c r="F395" s="3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5" t="s">
        <v>26</v>
      </c>
      <c r="B396" s="5">
        <v>38.0</v>
      </c>
      <c r="C396" s="36" t="s">
        <v>27</v>
      </c>
      <c r="D396" s="32"/>
      <c r="E396" s="33">
        <f t="shared" si="28"/>
        <v>0</v>
      </c>
      <c r="F396" s="3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29" t="s">
        <v>28</v>
      </c>
      <c r="B397" s="5">
        <v>38.0</v>
      </c>
      <c r="C397" s="31" t="s">
        <v>29</v>
      </c>
      <c r="D397" s="32"/>
      <c r="E397" s="33">
        <f t="shared" si="28"/>
        <v>0</v>
      </c>
      <c r="F397" s="3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29" t="s">
        <v>30</v>
      </c>
      <c r="B398" s="5">
        <v>5.0</v>
      </c>
      <c r="C398" s="31" t="s">
        <v>31</v>
      </c>
      <c r="D398" s="32"/>
      <c r="E398" s="33">
        <f t="shared" si="28"/>
        <v>0</v>
      </c>
      <c r="F398" s="3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5" t="s">
        <v>32</v>
      </c>
      <c r="B399" s="39">
        <v>38.0</v>
      </c>
      <c r="C399" s="38" t="s">
        <v>33</v>
      </c>
      <c r="D399" s="32"/>
      <c r="E399" s="33">
        <f t="shared" si="28"/>
        <v>0</v>
      </c>
      <c r="F399" s="3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5" t="s">
        <v>34</v>
      </c>
      <c r="B400" s="39">
        <v>18.0</v>
      </c>
      <c r="C400" s="38" t="s">
        <v>35</v>
      </c>
      <c r="D400" s="32"/>
      <c r="E400" s="33">
        <f t="shared" si="28"/>
        <v>0</v>
      </c>
      <c r="F400" s="3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5" t="s">
        <v>36</v>
      </c>
      <c r="B401" s="39">
        <v>18.0</v>
      </c>
      <c r="C401" s="38" t="s">
        <v>37</v>
      </c>
      <c r="D401" s="32"/>
      <c r="E401" s="33">
        <f t="shared" si="28"/>
        <v>0</v>
      </c>
      <c r="F401" s="3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5" t="s">
        <v>38</v>
      </c>
      <c r="B402" s="39">
        <v>1.0</v>
      </c>
      <c r="C402" s="38" t="s">
        <v>39</v>
      </c>
      <c r="D402" s="32"/>
      <c r="E402" s="33">
        <f t="shared" si="28"/>
        <v>0</v>
      </c>
      <c r="F402" s="3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5" t="s">
        <v>40</v>
      </c>
      <c r="B403" s="5">
        <v>1.0</v>
      </c>
      <c r="C403" s="36" t="s">
        <v>41</v>
      </c>
      <c r="D403" s="32"/>
      <c r="E403" s="33">
        <f t="shared" si="28"/>
        <v>0</v>
      </c>
      <c r="F403" s="3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5" t="s">
        <v>42</v>
      </c>
      <c r="B404" s="37">
        <v>42.0</v>
      </c>
      <c r="C404" s="38" t="s">
        <v>43</v>
      </c>
      <c r="D404" s="32"/>
      <c r="E404" s="33">
        <f t="shared" si="28"/>
        <v>0</v>
      </c>
      <c r="F404" s="3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43" t="s">
        <v>44</v>
      </c>
      <c r="B405" s="44"/>
      <c r="C405" s="44"/>
      <c r="D405" s="44"/>
      <c r="E405" s="44"/>
      <c r="F405" s="4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29" t="s">
        <v>45</v>
      </c>
      <c r="B406" s="5">
        <v>4.0</v>
      </c>
      <c r="C406" s="31" t="s">
        <v>23</v>
      </c>
      <c r="D406" s="32"/>
      <c r="E406" s="33">
        <f t="shared" ref="E406:E409" si="29">D406*B406</f>
        <v>0</v>
      </c>
      <c r="F406" s="3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5" t="s">
        <v>46</v>
      </c>
      <c r="B407" s="5">
        <v>1.0</v>
      </c>
      <c r="C407" s="36" t="s">
        <v>25</v>
      </c>
      <c r="D407" s="32"/>
      <c r="E407" s="33">
        <f t="shared" si="29"/>
        <v>0</v>
      </c>
      <c r="F407" s="3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5" t="s">
        <v>47</v>
      </c>
      <c r="B408" s="5">
        <v>38.0</v>
      </c>
      <c r="C408" s="36" t="s">
        <v>27</v>
      </c>
      <c r="D408" s="32"/>
      <c r="E408" s="33">
        <f t="shared" si="29"/>
        <v>0</v>
      </c>
      <c r="F408" s="3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29" t="s">
        <v>48</v>
      </c>
      <c r="B409" s="39">
        <v>38.0</v>
      </c>
      <c r="C409" s="31" t="s">
        <v>29</v>
      </c>
      <c r="D409" s="32"/>
      <c r="E409" s="33">
        <f t="shared" si="29"/>
        <v>0</v>
      </c>
      <c r="F409" s="3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43" t="s">
        <v>49</v>
      </c>
      <c r="B410" s="44"/>
      <c r="C410" s="44"/>
      <c r="D410" s="44"/>
      <c r="E410" s="44"/>
      <c r="F410" s="4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29" t="s">
        <v>50</v>
      </c>
      <c r="B411" s="5">
        <v>4.0</v>
      </c>
      <c r="C411" s="31" t="s">
        <v>23</v>
      </c>
      <c r="D411" s="32"/>
      <c r="E411" s="33">
        <f t="shared" ref="E411:E414" si="30">D411*B411</f>
        <v>0</v>
      </c>
      <c r="F411" s="3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5" t="s">
        <v>51</v>
      </c>
      <c r="B412" s="5">
        <v>1.0</v>
      </c>
      <c r="C412" s="36" t="s">
        <v>25</v>
      </c>
      <c r="D412" s="32"/>
      <c r="E412" s="33">
        <f t="shared" si="30"/>
        <v>0</v>
      </c>
      <c r="F412" s="3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5" t="s">
        <v>52</v>
      </c>
      <c r="B413" s="5">
        <v>38.0</v>
      </c>
      <c r="C413" s="36" t="s">
        <v>27</v>
      </c>
      <c r="D413" s="32"/>
      <c r="E413" s="33">
        <f t="shared" si="30"/>
        <v>0</v>
      </c>
      <c r="F413" s="3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46" t="s">
        <v>53</v>
      </c>
      <c r="B414" s="63">
        <v>38.0</v>
      </c>
      <c r="C414" s="48" t="s">
        <v>29</v>
      </c>
      <c r="D414" s="49"/>
      <c r="E414" s="50">
        <f t="shared" si="30"/>
        <v>0</v>
      </c>
      <c r="F414" s="6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52" t="s">
        <v>54</v>
      </c>
      <c r="E415" s="53">
        <f>SUMIFS(E394:E414,F394:F414,"Yes")</f>
        <v>0</v>
      </c>
      <c r="F415" s="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52" t="s">
        <v>55</v>
      </c>
      <c r="E416" s="53">
        <f>7.75%*E415</f>
        <v>0</v>
      </c>
      <c r="F416" s="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52" t="s">
        <v>56</v>
      </c>
      <c r="E417" s="54">
        <f>SUMIFS(E394:E414,F394:F414,"No")</f>
        <v>0</v>
      </c>
      <c r="F417" s="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55" t="s">
        <v>57</v>
      </c>
      <c r="B418" s="41"/>
      <c r="C418" s="41"/>
      <c r="D418" s="41"/>
      <c r="E418" s="56"/>
      <c r="F418" s="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52" t="s">
        <v>58</v>
      </c>
      <c r="E419" s="57">
        <f>SUM(E415:E418)</f>
        <v>0</v>
      </c>
      <c r="F419" s="6"/>
      <c r="G419" s="58" t="s">
        <v>79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4"/>
      <c r="B420" s="5"/>
      <c r="C420" s="4"/>
      <c r="D420" s="4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4"/>
      <c r="B421" s="5"/>
      <c r="C421" s="4"/>
      <c r="D421" s="4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4"/>
      <c r="B422" s="5"/>
      <c r="C422" s="4"/>
      <c r="D422" s="4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4"/>
      <c r="B423" s="5"/>
      <c r="C423" s="4"/>
      <c r="D423" s="4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7" t="s">
        <v>2</v>
      </c>
      <c r="C424" s="59" t="str">
        <f>$C$3</f>
        <v/>
      </c>
      <c r="D424" s="9"/>
      <c r="E424" s="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10"/>
      <c r="B425" s="5"/>
      <c r="C425" s="5"/>
      <c r="D425" s="5"/>
      <c r="E425" s="5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7" t="s">
        <v>5</v>
      </c>
      <c r="C426" s="59" t="str">
        <f>$C$5</f>
        <v/>
      </c>
      <c r="D426" s="9"/>
      <c r="E426" s="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7" t="s">
        <v>7</v>
      </c>
      <c r="C427" s="59" t="str">
        <f>$C$6</f>
        <v/>
      </c>
      <c r="D427" s="9"/>
      <c r="E427" s="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7" t="s">
        <v>9</v>
      </c>
      <c r="C428" s="59" t="str">
        <f>$C$7</f>
        <v/>
      </c>
      <c r="D428" s="9"/>
      <c r="E428" s="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10"/>
      <c r="B429" s="5"/>
      <c r="C429" s="5"/>
      <c r="D429" s="5"/>
      <c r="E429" s="5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7" t="s">
        <v>12</v>
      </c>
      <c r="C430" s="59" t="str">
        <f>$C$9</f>
        <v/>
      </c>
      <c r="D430" s="9"/>
      <c r="E430" s="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4"/>
      <c r="B431" s="5"/>
      <c r="C431" s="4"/>
      <c r="D431" s="4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4"/>
      <c r="B432" s="5"/>
      <c r="C432" s="4"/>
      <c r="D432" s="4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60" t="s">
        <v>80</v>
      </c>
      <c r="B433" s="61"/>
      <c r="C433" s="61"/>
      <c r="D433" s="61"/>
      <c r="E433" s="61"/>
      <c r="F433" s="6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25" t="s">
        <v>15</v>
      </c>
      <c r="B434" s="21"/>
      <c r="C434" s="21"/>
      <c r="D434" s="21"/>
      <c r="E434" s="21"/>
      <c r="F434" s="2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26" t="s">
        <v>16</v>
      </c>
      <c r="B435" s="27" t="s">
        <v>17</v>
      </c>
      <c r="C435" s="27" t="s">
        <v>18</v>
      </c>
      <c r="D435" s="27" t="s">
        <v>19</v>
      </c>
      <c r="E435" s="27" t="s">
        <v>20</v>
      </c>
      <c r="F435" s="28" t="s">
        <v>21</v>
      </c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29" t="s">
        <v>22</v>
      </c>
      <c r="B436" s="5">
        <v>4.0</v>
      </c>
      <c r="C436" s="31" t="s">
        <v>23</v>
      </c>
      <c r="D436" s="32"/>
      <c r="E436" s="33">
        <f t="shared" ref="E436:E446" si="31">D436*B436</f>
        <v>0</v>
      </c>
      <c r="F436" s="3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5" t="s">
        <v>24</v>
      </c>
      <c r="B437" s="5">
        <v>1.0</v>
      </c>
      <c r="C437" s="36" t="s">
        <v>25</v>
      </c>
      <c r="D437" s="32"/>
      <c r="E437" s="33">
        <f t="shared" si="31"/>
        <v>0</v>
      </c>
      <c r="F437" s="3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5" t="s">
        <v>26</v>
      </c>
      <c r="B438" s="30">
        <v>39.0</v>
      </c>
      <c r="C438" s="36" t="s">
        <v>27</v>
      </c>
      <c r="D438" s="32"/>
      <c r="E438" s="33">
        <f t="shared" si="31"/>
        <v>0</v>
      </c>
      <c r="F438" s="3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29" t="s">
        <v>28</v>
      </c>
      <c r="B439" s="30">
        <v>39.0</v>
      </c>
      <c r="C439" s="31" t="s">
        <v>29</v>
      </c>
      <c r="D439" s="32"/>
      <c r="E439" s="33">
        <f t="shared" si="31"/>
        <v>0</v>
      </c>
      <c r="F439" s="3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29" t="s">
        <v>30</v>
      </c>
      <c r="B440" s="5">
        <v>5.0</v>
      </c>
      <c r="C440" s="31" t="s">
        <v>31</v>
      </c>
      <c r="D440" s="32"/>
      <c r="E440" s="33">
        <f t="shared" si="31"/>
        <v>0</v>
      </c>
      <c r="F440" s="3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5" t="s">
        <v>32</v>
      </c>
      <c r="B441" s="37">
        <v>39.0</v>
      </c>
      <c r="C441" s="38" t="s">
        <v>33</v>
      </c>
      <c r="D441" s="32"/>
      <c r="E441" s="33">
        <f t="shared" si="31"/>
        <v>0</v>
      </c>
      <c r="F441" s="3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5" t="s">
        <v>34</v>
      </c>
      <c r="B442" s="39">
        <v>20.0</v>
      </c>
      <c r="C442" s="38" t="s">
        <v>35</v>
      </c>
      <c r="D442" s="32"/>
      <c r="E442" s="33">
        <f t="shared" si="31"/>
        <v>0</v>
      </c>
      <c r="F442" s="3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5" t="s">
        <v>36</v>
      </c>
      <c r="B443" s="39">
        <v>20.0</v>
      </c>
      <c r="C443" s="38" t="s">
        <v>37</v>
      </c>
      <c r="D443" s="32"/>
      <c r="E443" s="33">
        <f t="shared" si="31"/>
        <v>0</v>
      </c>
      <c r="F443" s="3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5" t="s">
        <v>38</v>
      </c>
      <c r="B444" s="39">
        <v>1.0</v>
      </c>
      <c r="C444" s="38" t="s">
        <v>39</v>
      </c>
      <c r="D444" s="32"/>
      <c r="E444" s="33">
        <f t="shared" si="31"/>
        <v>0</v>
      </c>
      <c r="F444" s="3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5" t="s">
        <v>40</v>
      </c>
      <c r="B445" s="5">
        <v>1.0</v>
      </c>
      <c r="C445" s="36" t="s">
        <v>41</v>
      </c>
      <c r="D445" s="32"/>
      <c r="E445" s="33">
        <f t="shared" si="31"/>
        <v>0</v>
      </c>
      <c r="F445" s="3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5" t="s">
        <v>42</v>
      </c>
      <c r="B446" s="37">
        <v>43.0</v>
      </c>
      <c r="C446" s="38" t="s">
        <v>43</v>
      </c>
      <c r="D446" s="32"/>
      <c r="E446" s="33">
        <f t="shared" si="31"/>
        <v>0</v>
      </c>
      <c r="F446" s="3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43" t="s">
        <v>44</v>
      </c>
      <c r="B447" s="44"/>
      <c r="C447" s="44"/>
      <c r="D447" s="44"/>
      <c r="E447" s="44"/>
      <c r="F447" s="4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29" t="s">
        <v>45</v>
      </c>
      <c r="B448" s="5">
        <v>4.0</v>
      </c>
      <c r="C448" s="31" t="s">
        <v>23</v>
      </c>
      <c r="D448" s="32"/>
      <c r="E448" s="33">
        <f t="shared" ref="E448:E451" si="32">D448*B448</f>
        <v>0</v>
      </c>
      <c r="F448" s="3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5" t="s">
        <v>46</v>
      </c>
      <c r="B449" s="5">
        <v>1.0</v>
      </c>
      <c r="C449" s="36" t="s">
        <v>25</v>
      </c>
      <c r="D449" s="32"/>
      <c r="E449" s="33">
        <f t="shared" si="32"/>
        <v>0</v>
      </c>
      <c r="F449" s="3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5" t="s">
        <v>47</v>
      </c>
      <c r="B450" s="30">
        <v>39.0</v>
      </c>
      <c r="C450" s="36" t="s">
        <v>27</v>
      </c>
      <c r="D450" s="32"/>
      <c r="E450" s="33">
        <f t="shared" si="32"/>
        <v>0</v>
      </c>
      <c r="F450" s="3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29" t="s">
        <v>48</v>
      </c>
      <c r="B451" s="37">
        <v>39.0</v>
      </c>
      <c r="C451" s="31" t="s">
        <v>29</v>
      </c>
      <c r="D451" s="32"/>
      <c r="E451" s="33">
        <f t="shared" si="32"/>
        <v>0</v>
      </c>
      <c r="F451" s="3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43" t="s">
        <v>49</v>
      </c>
      <c r="B452" s="44"/>
      <c r="C452" s="44"/>
      <c r="D452" s="44"/>
      <c r="E452" s="44"/>
      <c r="F452" s="4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29" t="s">
        <v>50</v>
      </c>
      <c r="B453" s="5">
        <v>4.0</v>
      </c>
      <c r="C453" s="31" t="s">
        <v>23</v>
      </c>
      <c r="D453" s="32"/>
      <c r="E453" s="33">
        <f t="shared" ref="E453:E456" si="33">D453*B453</f>
        <v>0</v>
      </c>
      <c r="F453" s="3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5" t="s">
        <v>51</v>
      </c>
      <c r="B454" s="5">
        <v>1.0</v>
      </c>
      <c r="C454" s="36" t="s">
        <v>25</v>
      </c>
      <c r="D454" s="32"/>
      <c r="E454" s="33">
        <f t="shared" si="33"/>
        <v>0</v>
      </c>
      <c r="F454" s="3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5" t="s">
        <v>52</v>
      </c>
      <c r="B455" s="30">
        <v>39.0</v>
      </c>
      <c r="C455" s="36" t="s">
        <v>27</v>
      </c>
      <c r="D455" s="32"/>
      <c r="E455" s="33">
        <f t="shared" si="33"/>
        <v>0</v>
      </c>
      <c r="F455" s="3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46" t="s">
        <v>53</v>
      </c>
      <c r="B456" s="47">
        <v>39.0</v>
      </c>
      <c r="C456" s="48" t="s">
        <v>29</v>
      </c>
      <c r="D456" s="49"/>
      <c r="E456" s="50">
        <f t="shared" si="33"/>
        <v>0</v>
      </c>
      <c r="F456" s="6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52" t="s">
        <v>54</v>
      </c>
      <c r="E457" s="53">
        <f>SUMIFS(E436:E456,F436:F456,"Yes")</f>
        <v>0</v>
      </c>
      <c r="F457" s="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52" t="s">
        <v>55</v>
      </c>
      <c r="E458" s="53">
        <f>7.75%*E457</f>
        <v>0</v>
      </c>
      <c r="F458" s="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52" t="s">
        <v>56</v>
      </c>
      <c r="E459" s="54">
        <f>SUMIFS(E436:E456,F436:F456,"No")</f>
        <v>0</v>
      </c>
      <c r="F459" s="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55" t="s">
        <v>57</v>
      </c>
      <c r="B460" s="41"/>
      <c r="C460" s="41"/>
      <c r="D460" s="41"/>
      <c r="E460" s="56"/>
      <c r="F460" s="6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52" t="s">
        <v>58</v>
      </c>
      <c r="E461" s="57">
        <f>SUM(E457:E460)</f>
        <v>0</v>
      </c>
      <c r="F461" s="6"/>
      <c r="G461" s="58" t="s">
        <v>81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52"/>
      <c r="B462" s="66"/>
      <c r="C462" s="2"/>
      <c r="D462" s="4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52"/>
      <c r="B463" s="66"/>
      <c r="C463" s="2"/>
      <c r="D463" s="4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52"/>
      <c r="B464" s="66"/>
      <c r="C464" s="2"/>
      <c r="D464" s="4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52"/>
      <c r="B465" s="66"/>
      <c r="C465" s="2"/>
      <c r="D465" s="4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7" t="s">
        <v>2</v>
      </c>
      <c r="C466" s="59" t="str">
        <f>$C$3</f>
        <v/>
      </c>
      <c r="D466" s="9"/>
      <c r="E466" s="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10"/>
      <c r="B467" s="5"/>
      <c r="C467" s="5"/>
      <c r="D467" s="5"/>
      <c r="E467" s="5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7" t="s">
        <v>5</v>
      </c>
      <c r="C468" s="59" t="str">
        <f>$C$5</f>
        <v/>
      </c>
      <c r="D468" s="9"/>
      <c r="E468" s="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7" t="s">
        <v>7</v>
      </c>
      <c r="C469" s="59" t="str">
        <f>$C$6</f>
        <v/>
      </c>
      <c r="D469" s="9"/>
      <c r="E469" s="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7" t="s">
        <v>9</v>
      </c>
      <c r="C470" s="59" t="str">
        <f>$C$7</f>
        <v/>
      </c>
      <c r="D470" s="9"/>
      <c r="E470" s="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10"/>
      <c r="B471" s="5"/>
      <c r="C471" s="5"/>
      <c r="D471" s="5"/>
      <c r="E471" s="5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7" t="s">
        <v>12</v>
      </c>
      <c r="C472" s="59" t="str">
        <f>$C$9</f>
        <v/>
      </c>
      <c r="D472" s="9"/>
      <c r="E472" s="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4"/>
      <c r="B473" s="5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4"/>
      <c r="B474" s="5"/>
      <c r="C474" s="4"/>
      <c r="D474" s="4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60" t="s">
        <v>82</v>
      </c>
      <c r="B475" s="61"/>
      <c r="C475" s="61"/>
      <c r="D475" s="61"/>
      <c r="E475" s="61"/>
      <c r="F475" s="6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25" t="s">
        <v>15</v>
      </c>
      <c r="B476" s="21"/>
      <c r="C476" s="21"/>
      <c r="D476" s="21"/>
      <c r="E476" s="21"/>
      <c r="F476" s="2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26" t="s">
        <v>16</v>
      </c>
      <c r="B477" s="27" t="s">
        <v>17</v>
      </c>
      <c r="C477" s="27" t="s">
        <v>18</v>
      </c>
      <c r="D477" s="27" t="s">
        <v>19</v>
      </c>
      <c r="E477" s="27" t="s">
        <v>20</v>
      </c>
      <c r="F477" s="28" t="s">
        <v>21</v>
      </c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29" t="s">
        <v>22</v>
      </c>
      <c r="B478" s="5">
        <v>4.0</v>
      </c>
      <c r="C478" s="31" t="s">
        <v>23</v>
      </c>
      <c r="D478" s="32"/>
      <c r="E478" s="33">
        <f t="shared" ref="E478:E488" si="34">D478*B478</f>
        <v>0</v>
      </c>
      <c r="F478" s="3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5" t="s">
        <v>24</v>
      </c>
      <c r="B479" s="5">
        <v>1.0</v>
      </c>
      <c r="C479" s="36" t="s">
        <v>25</v>
      </c>
      <c r="D479" s="32"/>
      <c r="E479" s="33">
        <f t="shared" si="34"/>
        <v>0</v>
      </c>
      <c r="F479" s="3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5" t="s">
        <v>26</v>
      </c>
      <c r="B480" s="5">
        <v>42.0</v>
      </c>
      <c r="C480" s="36" t="s">
        <v>27</v>
      </c>
      <c r="D480" s="32"/>
      <c r="E480" s="33">
        <f t="shared" si="34"/>
        <v>0</v>
      </c>
      <c r="F480" s="3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29" t="s">
        <v>28</v>
      </c>
      <c r="B481" s="5">
        <v>42.0</v>
      </c>
      <c r="C481" s="31" t="s">
        <v>29</v>
      </c>
      <c r="D481" s="32"/>
      <c r="E481" s="33">
        <f t="shared" si="34"/>
        <v>0</v>
      </c>
      <c r="F481" s="3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29" t="s">
        <v>30</v>
      </c>
      <c r="B482" s="5">
        <v>5.0</v>
      </c>
      <c r="C482" s="31" t="s">
        <v>31</v>
      </c>
      <c r="D482" s="32"/>
      <c r="E482" s="33">
        <f t="shared" si="34"/>
        <v>0</v>
      </c>
      <c r="F482" s="3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5" t="s">
        <v>32</v>
      </c>
      <c r="B483" s="39">
        <v>42.0</v>
      </c>
      <c r="C483" s="38" t="s">
        <v>33</v>
      </c>
      <c r="D483" s="32"/>
      <c r="E483" s="33">
        <f t="shared" si="34"/>
        <v>0</v>
      </c>
      <c r="F483" s="3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5" t="s">
        <v>34</v>
      </c>
      <c r="B484" s="39">
        <v>21.0</v>
      </c>
      <c r="C484" s="38" t="s">
        <v>35</v>
      </c>
      <c r="D484" s="32"/>
      <c r="E484" s="33">
        <f t="shared" si="34"/>
        <v>0</v>
      </c>
      <c r="F484" s="3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5" t="s">
        <v>36</v>
      </c>
      <c r="B485" s="39">
        <v>21.0</v>
      </c>
      <c r="C485" s="38" t="s">
        <v>37</v>
      </c>
      <c r="D485" s="32"/>
      <c r="E485" s="33">
        <f t="shared" si="34"/>
        <v>0</v>
      </c>
      <c r="F485" s="3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5" t="s">
        <v>38</v>
      </c>
      <c r="B486" s="39">
        <v>1.0</v>
      </c>
      <c r="C486" s="38" t="s">
        <v>39</v>
      </c>
      <c r="D486" s="32"/>
      <c r="E486" s="33">
        <f t="shared" si="34"/>
        <v>0</v>
      </c>
      <c r="F486" s="3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5" t="s">
        <v>40</v>
      </c>
      <c r="B487" s="5">
        <v>1.0</v>
      </c>
      <c r="C487" s="36" t="s">
        <v>41</v>
      </c>
      <c r="D487" s="32"/>
      <c r="E487" s="33">
        <f t="shared" si="34"/>
        <v>0</v>
      </c>
      <c r="F487" s="3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5" t="s">
        <v>42</v>
      </c>
      <c r="B488" s="37">
        <v>46.0</v>
      </c>
      <c r="C488" s="38" t="s">
        <v>43</v>
      </c>
      <c r="D488" s="32"/>
      <c r="E488" s="33">
        <f t="shared" si="34"/>
        <v>0</v>
      </c>
      <c r="F488" s="3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43" t="s">
        <v>44</v>
      </c>
      <c r="B489" s="44"/>
      <c r="C489" s="44"/>
      <c r="D489" s="44"/>
      <c r="E489" s="44"/>
      <c r="F489" s="4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29" t="s">
        <v>45</v>
      </c>
      <c r="B490" s="5">
        <v>4.0</v>
      </c>
      <c r="C490" s="31" t="s">
        <v>23</v>
      </c>
      <c r="D490" s="32"/>
      <c r="E490" s="33">
        <f t="shared" ref="E490:E493" si="35">D490*B490</f>
        <v>0</v>
      </c>
      <c r="F490" s="3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5" t="s">
        <v>46</v>
      </c>
      <c r="B491" s="5">
        <v>1.0</v>
      </c>
      <c r="C491" s="36" t="s">
        <v>25</v>
      </c>
      <c r="D491" s="32"/>
      <c r="E491" s="33">
        <f t="shared" si="35"/>
        <v>0</v>
      </c>
      <c r="F491" s="3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5" t="s">
        <v>47</v>
      </c>
      <c r="B492" s="5">
        <v>42.0</v>
      </c>
      <c r="C492" s="36" t="s">
        <v>27</v>
      </c>
      <c r="D492" s="32"/>
      <c r="E492" s="33">
        <f t="shared" si="35"/>
        <v>0</v>
      </c>
      <c r="F492" s="3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29" t="s">
        <v>48</v>
      </c>
      <c r="B493" s="39">
        <v>42.0</v>
      </c>
      <c r="C493" s="31" t="s">
        <v>29</v>
      </c>
      <c r="D493" s="32"/>
      <c r="E493" s="33">
        <f t="shared" si="35"/>
        <v>0</v>
      </c>
      <c r="F493" s="3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43" t="s">
        <v>49</v>
      </c>
      <c r="B494" s="44"/>
      <c r="C494" s="44"/>
      <c r="D494" s="44"/>
      <c r="E494" s="44"/>
      <c r="F494" s="4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29" t="s">
        <v>50</v>
      </c>
      <c r="B495" s="5">
        <v>4.0</v>
      </c>
      <c r="C495" s="31" t="s">
        <v>23</v>
      </c>
      <c r="D495" s="32"/>
      <c r="E495" s="33">
        <f t="shared" ref="E495:E498" si="36">D495*B495</f>
        <v>0</v>
      </c>
      <c r="F495" s="3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5" t="s">
        <v>51</v>
      </c>
      <c r="B496" s="5">
        <v>1.0</v>
      </c>
      <c r="C496" s="36" t="s">
        <v>25</v>
      </c>
      <c r="D496" s="32"/>
      <c r="E496" s="33">
        <f t="shared" si="36"/>
        <v>0</v>
      </c>
      <c r="F496" s="3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5" t="s">
        <v>52</v>
      </c>
      <c r="B497" s="5">
        <v>42.0</v>
      </c>
      <c r="C497" s="36" t="s">
        <v>27</v>
      </c>
      <c r="D497" s="32"/>
      <c r="E497" s="33">
        <f t="shared" si="36"/>
        <v>0</v>
      </c>
      <c r="F497" s="3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46" t="s">
        <v>53</v>
      </c>
      <c r="B498" s="63">
        <v>42.0</v>
      </c>
      <c r="C498" s="48" t="s">
        <v>29</v>
      </c>
      <c r="D498" s="49"/>
      <c r="E498" s="50">
        <f t="shared" si="36"/>
        <v>0</v>
      </c>
      <c r="F498" s="6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52" t="s">
        <v>54</v>
      </c>
      <c r="E499" s="53">
        <f>SUMIFS(E478:E498,F478:F498,"Yes")</f>
        <v>0</v>
      </c>
      <c r="F499" s="6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52" t="s">
        <v>55</v>
      </c>
      <c r="E500" s="53">
        <f>7.75%*E499</f>
        <v>0</v>
      </c>
      <c r="F500" s="6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52" t="s">
        <v>56</v>
      </c>
      <c r="E501" s="54">
        <f>SUMIFS(E478:E498,F478:F498,"No")</f>
        <v>0</v>
      </c>
      <c r="F501" s="6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55" t="s">
        <v>57</v>
      </c>
      <c r="B502" s="41"/>
      <c r="C502" s="41"/>
      <c r="D502" s="41"/>
      <c r="E502" s="56"/>
      <c r="F502" s="6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52" t="s">
        <v>58</v>
      </c>
      <c r="E503" s="57">
        <f>SUM(E499:E502)</f>
        <v>0</v>
      </c>
      <c r="F503" s="6"/>
      <c r="G503" s="58" t="s">
        <v>83</v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52"/>
      <c r="B504" s="66"/>
      <c r="C504" s="2"/>
      <c r="D504" s="4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52"/>
      <c r="B505" s="66"/>
      <c r="C505" s="2"/>
      <c r="D505" s="4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52"/>
      <c r="B506" s="66"/>
      <c r="C506" s="2"/>
      <c r="D506" s="4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52"/>
      <c r="B507" s="66"/>
      <c r="C507" s="2"/>
      <c r="D507" s="4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7" t="s">
        <v>2</v>
      </c>
      <c r="C508" s="59" t="str">
        <f>$C$3</f>
        <v/>
      </c>
      <c r="D508" s="9"/>
      <c r="E508" s="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10"/>
      <c r="B509" s="5"/>
      <c r="C509" s="5"/>
      <c r="D509" s="5"/>
      <c r="E509" s="5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7" t="s">
        <v>5</v>
      </c>
      <c r="C510" s="59" t="str">
        <f>$C$5</f>
        <v/>
      </c>
      <c r="D510" s="9"/>
      <c r="E510" s="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7" t="s">
        <v>7</v>
      </c>
      <c r="C511" s="59" t="str">
        <f>$C$6</f>
        <v/>
      </c>
      <c r="D511" s="9"/>
      <c r="E511" s="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7" t="s">
        <v>9</v>
      </c>
      <c r="C512" s="59" t="str">
        <f>$C$7</f>
        <v/>
      </c>
      <c r="D512" s="9"/>
      <c r="E512" s="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10"/>
      <c r="B513" s="5"/>
      <c r="C513" s="5"/>
      <c r="D513" s="5"/>
      <c r="E513" s="5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7" t="s">
        <v>12</v>
      </c>
      <c r="C514" s="59" t="str">
        <f>$C$9</f>
        <v/>
      </c>
      <c r="D514" s="9"/>
      <c r="E514" s="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4"/>
      <c r="B515" s="5"/>
      <c r="C515" s="4"/>
      <c r="D515" s="4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4"/>
      <c r="B516" s="5"/>
      <c r="C516" s="4"/>
      <c r="D516" s="4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60" t="s">
        <v>84</v>
      </c>
      <c r="B517" s="61"/>
      <c r="C517" s="61"/>
      <c r="D517" s="61"/>
      <c r="E517" s="61"/>
      <c r="F517" s="6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25" t="s">
        <v>15</v>
      </c>
      <c r="B518" s="21"/>
      <c r="C518" s="21"/>
      <c r="D518" s="21"/>
      <c r="E518" s="21"/>
      <c r="F518" s="2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26" t="s">
        <v>16</v>
      </c>
      <c r="B519" s="27" t="s">
        <v>17</v>
      </c>
      <c r="C519" s="27" t="s">
        <v>18</v>
      </c>
      <c r="D519" s="27" t="s">
        <v>19</v>
      </c>
      <c r="E519" s="27" t="s">
        <v>20</v>
      </c>
      <c r="F519" s="28" t="s">
        <v>21</v>
      </c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29" t="s">
        <v>22</v>
      </c>
      <c r="B520" s="5">
        <v>3.0</v>
      </c>
      <c r="C520" s="31" t="s">
        <v>23</v>
      </c>
      <c r="D520" s="32"/>
      <c r="E520" s="33">
        <f t="shared" ref="E520:E530" si="37">D520*B520</f>
        <v>0</v>
      </c>
      <c r="F520" s="3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5" t="s">
        <v>24</v>
      </c>
      <c r="B521" s="5">
        <v>1.0</v>
      </c>
      <c r="C521" s="36" t="s">
        <v>25</v>
      </c>
      <c r="D521" s="32"/>
      <c r="E521" s="33">
        <f t="shared" si="37"/>
        <v>0</v>
      </c>
      <c r="F521" s="3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5" t="s">
        <v>26</v>
      </c>
      <c r="B522" s="5">
        <v>38.0</v>
      </c>
      <c r="C522" s="36" t="s">
        <v>27</v>
      </c>
      <c r="D522" s="32"/>
      <c r="E522" s="33">
        <f t="shared" si="37"/>
        <v>0</v>
      </c>
      <c r="F522" s="3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29" t="s">
        <v>28</v>
      </c>
      <c r="B523" s="5">
        <v>38.0</v>
      </c>
      <c r="C523" s="31" t="s">
        <v>29</v>
      </c>
      <c r="D523" s="32"/>
      <c r="E523" s="33">
        <f t="shared" si="37"/>
        <v>0</v>
      </c>
      <c r="F523" s="3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29" t="s">
        <v>30</v>
      </c>
      <c r="B524" s="5">
        <v>5.0</v>
      </c>
      <c r="C524" s="31" t="s">
        <v>31</v>
      </c>
      <c r="D524" s="32"/>
      <c r="E524" s="33">
        <f t="shared" si="37"/>
        <v>0</v>
      </c>
      <c r="F524" s="3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5" t="s">
        <v>32</v>
      </c>
      <c r="B525" s="39">
        <v>38.0</v>
      </c>
      <c r="C525" s="38" t="s">
        <v>33</v>
      </c>
      <c r="D525" s="32"/>
      <c r="E525" s="33">
        <f t="shared" si="37"/>
        <v>0</v>
      </c>
      <c r="F525" s="3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5" t="s">
        <v>34</v>
      </c>
      <c r="B526" s="39">
        <v>19.0</v>
      </c>
      <c r="C526" s="38" t="s">
        <v>35</v>
      </c>
      <c r="D526" s="32"/>
      <c r="E526" s="33">
        <f t="shared" si="37"/>
        <v>0</v>
      </c>
      <c r="F526" s="3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5" t="s">
        <v>36</v>
      </c>
      <c r="B527" s="39">
        <v>19.0</v>
      </c>
      <c r="C527" s="38" t="s">
        <v>37</v>
      </c>
      <c r="D527" s="32"/>
      <c r="E527" s="33">
        <f t="shared" si="37"/>
        <v>0</v>
      </c>
      <c r="F527" s="3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5" t="s">
        <v>38</v>
      </c>
      <c r="B528" s="39">
        <v>1.0</v>
      </c>
      <c r="C528" s="38" t="s">
        <v>39</v>
      </c>
      <c r="D528" s="32"/>
      <c r="E528" s="33">
        <f t="shared" si="37"/>
        <v>0</v>
      </c>
      <c r="F528" s="3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5" t="s">
        <v>40</v>
      </c>
      <c r="B529" s="5">
        <v>1.0</v>
      </c>
      <c r="C529" s="36" t="s">
        <v>41</v>
      </c>
      <c r="D529" s="32"/>
      <c r="E529" s="33">
        <f t="shared" si="37"/>
        <v>0</v>
      </c>
      <c r="F529" s="3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5" t="s">
        <v>42</v>
      </c>
      <c r="B530" s="37">
        <v>41.0</v>
      </c>
      <c r="C530" s="38" t="s">
        <v>43</v>
      </c>
      <c r="D530" s="32"/>
      <c r="E530" s="33">
        <f t="shared" si="37"/>
        <v>0</v>
      </c>
      <c r="F530" s="3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43" t="s">
        <v>44</v>
      </c>
      <c r="B531" s="44"/>
      <c r="C531" s="44"/>
      <c r="D531" s="44"/>
      <c r="E531" s="44"/>
      <c r="F531" s="4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29" t="s">
        <v>45</v>
      </c>
      <c r="B532" s="5">
        <v>3.0</v>
      </c>
      <c r="C532" s="31" t="s">
        <v>23</v>
      </c>
      <c r="D532" s="32"/>
      <c r="E532" s="33">
        <f t="shared" ref="E532:E535" si="38">D532*B532</f>
        <v>0</v>
      </c>
      <c r="F532" s="3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5" t="s">
        <v>46</v>
      </c>
      <c r="B533" s="5">
        <v>1.0</v>
      </c>
      <c r="C533" s="36" t="s">
        <v>25</v>
      </c>
      <c r="D533" s="32"/>
      <c r="E533" s="33">
        <f t="shared" si="38"/>
        <v>0</v>
      </c>
      <c r="F533" s="3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5" t="s">
        <v>47</v>
      </c>
      <c r="B534" s="5">
        <v>38.0</v>
      </c>
      <c r="C534" s="36" t="s">
        <v>27</v>
      </c>
      <c r="D534" s="32"/>
      <c r="E534" s="33">
        <f t="shared" si="38"/>
        <v>0</v>
      </c>
      <c r="F534" s="3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29" t="s">
        <v>48</v>
      </c>
      <c r="B535" s="39">
        <v>38.0</v>
      </c>
      <c r="C535" s="31" t="s">
        <v>29</v>
      </c>
      <c r="D535" s="32"/>
      <c r="E535" s="33">
        <f t="shared" si="38"/>
        <v>0</v>
      </c>
      <c r="F535" s="3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43" t="s">
        <v>49</v>
      </c>
      <c r="B536" s="44"/>
      <c r="C536" s="44"/>
      <c r="D536" s="44"/>
      <c r="E536" s="44"/>
      <c r="F536" s="4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29" t="s">
        <v>50</v>
      </c>
      <c r="B537" s="5">
        <v>3.0</v>
      </c>
      <c r="C537" s="31" t="s">
        <v>23</v>
      </c>
      <c r="D537" s="32"/>
      <c r="E537" s="33">
        <f t="shared" ref="E537:E540" si="39">D537*B537</f>
        <v>0</v>
      </c>
      <c r="F537" s="3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5" t="s">
        <v>51</v>
      </c>
      <c r="B538" s="5">
        <v>1.0</v>
      </c>
      <c r="C538" s="36" t="s">
        <v>25</v>
      </c>
      <c r="D538" s="32"/>
      <c r="E538" s="33">
        <f t="shared" si="39"/>
        <v>0</v>
      </c>
      <c r="F538" s="3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5" t="s">
        <v>52</v>
      </c>
      <c r="B539" s="5">
        <v>38.0</v>
      </c>
      <c r="C539" s="36" t="s">
        <v>27</v>
      </c>
      <c r="D539" s="32"/>
      <c r="E539" s="33">
        <f t="shared" si="39"/>
        <v>0</v>
      </c>
      <c r="F539" s="3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46" t="s">
        <v>53</v>
      </c>
      <c r="B540" s="63">
        <v>38.0</v>
      </c>
      <c r="C540" s="48" t="s">
        <v>29</v>
      </c>
      <c r="D540" s="49"/>
      <c r="E540" s="50">
        <f t="shared" si="39"/>
        <v>0</v>
      </c>
      <c r="F540" s="6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52" t="s">
        <v>54</v>
      </c>
      <c r="E541" s="53">
        <f>SUMIFS(E520:E540,F520:F540,"Yes")</f>
        <v>0</v>
      </c>
      <c r="F541" s="6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52" t="s">
        <v>55</v>
      </c>
      <c r="E542" s="53">
        <f>7.75%*E541</f>
        <v>0</v>
      </c>
      <c r="F542" s="6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52" t="s">
        <v>56</v>
      </c>
      <c r="E543" s="54">
        <f>SUMIFS(E520:E540,F520:F540,"No")</f>
        <v>0</v>
      </c>
      <c r="F543" s="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55" t="s">
        <v>57</v>
      </c>
      <c r="B544" s="41"/>
      <c r="C544" s="41"/>
      <c r="D544" s="41"/>
      <c r="E544" s="56"/>
      <c r="F544" s="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52" t="s">
        <v>58</v>
      </c>
      <c r="E545" s="57">
        <f>SUM(E541:E544)</f>
        <v>0</v>
      </c>
      <c r="F545" s="6"/>
      <c r="G545" s="58" t="s">
        <v>85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52"/>
      <c r="B546" s="66"/>
      <c r="C546" s="2"/>
      <c r="D546" s="4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52"/>
      <c r="B547" s="66"/>
      <c r="C547" s="2"/>
      <c r="D547" s="4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52"/>
      <c r="B548" s="66"/>
      <c r="C548" s="2"/>
      <c r="D548" s="4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52"/>
      <c r="B549" s="66"/>
      <c r="C549" s="2"/>
      <c r="D549" s="4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7" t="s">
        <v>2</v>
      </c>
      <c r="C550" s="59" t="str">
        <f>$C$3</f>
        <v/>
      </c>
      <c r="D550" s="9"/>
      <c r="E550" s="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10"/>
      <c r="B551" s="5"/>
      <c r="C551" s="5"/>
      <c r="D551" s="5"/>
      <c r="E551" s="5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7" t="s">
        <v>5</v>
      </c>
      <c r="C552" s="59" t="str">
        <f>$C$5</f>
        <v/>
      </c>
      <c r="D552" s="9"/>
      <c r="E552" s="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7" t="s">
        <v>7</v>
      </c>
      <c r="C553" s="59" t="str">
        <f>$C$6</f>
        <v/>
      </c>
      <c r="D553" s="9"/>
      <c r="E553" s="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7" t="s">
        <v>9</v>
      </c>
      <c r="C554" s="59" t="str">
        <f>$C$7</f>
        <v/>
      </c>
      <c r="D554" s="9"/>
      <c r="E554" s="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10"/>
      <c r="B555" s="5"/>
      <c r="C555" s="5"/>
      <c r="D555" s="5"/>
      <c r="E555" s="5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7" t="s">
        <v>12</v>
      </c>
      <c r="C556" s="59" t="str">
        <f>$C$9</f>
        <v/>
      </c>
      <c r="D556" s="9"/>
      <c r="E556" s="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4"/>
      <c r="B557" s="5"/>
      <c r="C557" s="4"/>
      <c r="D557" s="4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4"/>
      <c r="B558" s="5"/>
      <c r="C558" s="4"/>
      <c r="D558" s="4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60" t="s">
        <v>86</v>
      </c>
      <c r="B559" s="61"/>
      <c r="C559" s="61"/>
      <c r="D559" s="61"/>
      <c r="E559" s="61"/>
      <c r="F559" s="6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25" t="s">
        <v>15</v>
      </c>
      <c r="B560" s="21"/>
      <c r="C560" s="21"/>
      <c r="D560" s="21"/>
      <c r="E560" s="21"/>
      <c r="F560" s="2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26" t="s">
        <v>16</v>
      </c>
      <c r="B561" s="27" t="s">
        <v>17</v>
      </c>
      <c r="C561" s="27" t="s">
        <v>18</v>
      </c>
      <c r="D561" s="27" t="s">
        <v>19</v>
      </c>
      <c r="E561" s="27" t="s">
        <v>20</v>
      </c>
      <c r="F561" s="28" t="s">
        <v>21</v>
      </c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29" t="s">
        <v>22</v>
      </c>
      <c r="B562" s="5">
        <v>5.0</v>
      </c>
      <c r="C562" s="31" t="s">
        <v>23</v>
      </c>
      <c r="D562" s="32"/>
      <c r="E562" s="33">
        <f t="shared" ref="E562:E572" si="40">D562*B562</f>
        <v>0</v>
      </c>
      <c r="F562" s="3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5" t="s">
        <v>24</v>
      </c>
      <c r="B563" s="5">
        <v>1.0</v>
      </c>
      <c r="C563" s="36" t="s">
        <v>25</v>
      </c>
      <c r="D563" s="32"/>
      <c r="E563" s="33">
        <f t="shared" si="40"/>
        <v>0</v>
      </c>
      <c r="F563" s="3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5" t="s">
        <v>26</v>
      </c>
      <c r="B564" s="30">
        <v>41.0</v>
      </c>
      <c r="C564" s="36" t="s">
        <v>27</v>
      </c>
      <c r="D564" s="32"/>
      <c r="E564" s="33">
        <f t="shared" si="40"/>
        <v>0</v>
      </c>
      <c r="F564" s="3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29" t="s">
        <v>28</v>
      </c>
      <c r="B565" s="30">
        <v>41.0</v>
      </c>
      <c r="C565" s="31" t="s">
        <v>29</v>
      </c>
      <c r="D565" s="32"/>
      <c r="E565" s="33">
        <f t="shared" si="40"/>
        <v>0</v>
      </c>
      <c r="F565" s="3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29" t="s">
        <v>30</v>
      </c>
      <c r="B566" s="5">
        <v>5.0</v>
      </c>
      <c r="C566" s="31" t="s">
        <v>31</v>
      </c>
      <c r="D566" s="32"/>
      <c r="E566" s="33">
        <f t="shared" si="40"/>
        <v>0</v>
      </c>
      <c r="F566" s="3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5" t="s">
        <v>32</v>
      </c>
      <c r="B567" s="37">
        <v>41.0</v>
      </c>
      <c r="C567" s="38" t="s">
        <v>33</v>
      </c>
      <c r="D567" s="32"/>
      <c r="E567" s="33">
        <f t="shared" si="40"/>
        <v>0</v>
      </c>
      <c r="F567" s="3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5" t="s">
        <v>34</v>
      </c>
      <c r="B568" s="39">
        <v>19.0</v>
      </c>
      <c r="C568" s="38" t="s">
        <v>35</v>
      </c>
      <c r="D568" s="32"/>
      <c r="E568" s="33">
        <f t="shared" si="40"/>
        <v>0</v>
      </c>
      <c r="F568" s="3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5" t="s">
        <v>36</v>
      </c>
      <c r="B569" s="39">
        <v>19.0</v>
      </c>
      <c r="C569" s="38" t="s">
        <v>37</v>
      </c>
      <c r="D569" s="32"/>
      <c r="E569" s="33">
        <f t="shared" si="40"/>
        <v>0</v>
      </c>
      <c r="F569" s="3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5" t="s">
        <v>38</v>
      </c>
      <c r="B570" s="39">
        <v>1.0</v>
      </c>
      <c r="C570" s="38" t="s">
        <v>39</v>
      </c>
      <c r="D570" s="32"/>
      <c r="E570" s="33">
        <f t="shared" si="40"/>
        <v>0</v>
      </c>
      <c r="F570" s="3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5" t="s">
        <v>40</v>
      </c>
      <c r="B571" s="5">
        <v>1.0</v>
      </c>
      <c r="C571" s="36" t="s">
        <v>41</v>
      </c>
      <c r="D571" s="32"/>
      <c r="E571" s="33">
        <f t="shared" si="40"/>
        <v>0</v>
      </c>
      <c r="F571" s="3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5" t="s">
        <v>42</v>
      </c>
      <c r="B572" s="37">
        <v>46.0</v>
      </c>
      <c r="C572" s="38" t="s">
        <v>43</v>
      </c>
      <c r="D572" s="32"/>
      <c r="E572" s="33">
        <f t="shared" si="40"/>
        <v>0</v>
      </c>
      <c r="F572" s="3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43" t="s">
        <v>44</v>
      </c>
      <c r="B573" s="44"/>
      <c r="C573" s="44"/>
      <c r="D573" s="44"/>
      <c r="E573" s="44"/>
      <c r="F573" s="4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29" t="s">
        <v>45</v>
      </c>
      <c r="B574" s="5">
        <v>5.0</v>
      </c>
      <c r="C574" s="31" t="s">
        <v>23</v>
      </c>
      <c r="D574" s="32"/>
      <c r="E574" s="33">
        <f t="shared" ref="E574:E577" si="41">D574*B574</f>
        <v>0</v>
      </c>
      <c r="F574" s="3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5" t="s">
        <v>46</v>
      </c>
      <c r="B575" s="5">
        <v>1.0</v>
      </c>
      <c r="C575" s="36" t="s">
        <v>25</v>
      </c>
      <c r="D575" s="32"/>
      <c r="E575" s="33">
        <f t="shared" si="41"/>
        <v>0</v>
      </c>
      <c r="F575" s="3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5" t="s">
        <v>47</v>
      </c>
      <c r="B576" s="30">
        <v>41.0</v>
      </c>
      <c r="C576" s="36" t="s">
        <v>27</v>
      </c>
      <c r="D576" s="32"/>
      <c r="E576" s="33">
        <f t="shared" si="41"/>
        <v>0</v>
      </c>
      <c r="F576" s="3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29" t="s">
        <v>48</v>
      </c>
      <c r="B577" s="37">
        <v>41.0</v>
      </c>
      <c r="C577" s="31" t="s">
        <v>29</v>
      </c>
      <c r="D577" s="32"/>
      <c r="E577" s="33">
        <f t="shared" si="41"/>
        <v>0</v>
      </c>
      <c r="F577" s="3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43" t="s">
        <v>49</v>
      </c>
      <c r="B578" s="44"/>
      <c r="C578" s="44"/>
      <c r="D578" s="44"/>
      <c r="E578" s="44"/>
      <c r="F578" s="4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29" t="s">
        <v>50</v>
      </c>
      <c r="B579" s="5">
        <v>5.0</v>
      </c>
      <c r="C579" s="31" t="s">
        <v>23</v>
      </c>
      <c r="D579" s="32"/>
      <c r="E579" s="33">
        <f t="shared" ref="E579:E582" si="42">D579*B579</f>
        <v>0</v>
      </c>
      <c r="F579" s="3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5" t="s">
        <v>51</v>
      </c>
      <c r="B580" s="5">
        <v>1.0</v>
      </c>
      <c r="C580" s="36" t="s">
        <v>25</v>
      </c>
      <c r="D580" s="32"/>
      <c r="E580" s="33">
        <f t="shared" si="42"/>
        <v>0</v>
      </c>
      <c r="F580" s="3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5" t="s">
        <v>52</v>
      </c>
      <c r="B581" s="30">
        <v>41.0</v>
      </c>
      <c r="C581" s="36" t="s">
        <v>27</v>
      </c>
      <c r="D581" s="32"/>
      <c r="E581" s="33">
        <f t="shared" si="42"/>
        <v>0</v>
      </c>
      <c r="F581" s="3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46" t="s">
        <v>53</v>
      </c>
      <c r="B582" s="47">
        <v>41.0</v>
      </c>
      <c r="C582" s="48" t="s">
        <v>29</v>
      </c>
      <c r="D582" s="49"/>
      <c r="E582" s="50">
        <f t="shared" si="42"/>
        <v>0</v>
      </c>
      <c r="F582" s="6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52" t="s">
        <v>54</v>
      </c>
      <c r="E583" s="53">
        <f>SUMIFS(E562:E582,F562:F582,"Yes")</f>
        <v>0</v>
      </c>
      <c r="F583" s="6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52" t="s">
        <v>55</v>
      </c>
      <c r="E584" s="53">
        <f>7.75%*E583</f>
        <v>0</v>
      </c>
      <c r="F584" s="6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52" t="s">
        <v>56</v>
      </c>
      <c r="E585" s="54">
        <f>SUMIFS(E562:E582,F562:F582,"No")</f>
        <v>0</v>
      </c>
      <c r="F585" s="6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55" t="s">
        <v>57</v>
      </c>
      <c r="B586" s="41"/>
      <c r="C586" s="41"/>
      <c r="D586" s="41"/>
      <c r="E586" s="56"/>
      <c r="F586" s="6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52" t="s">
        <v>58</v>
      </c>
      <c r="E587" s="57">
        <f>SUM(E583:E586)</f>
        <v>0</v>
      </c>
      <c r="F587" s="6"/>
      <c r="G587" s="58" t="s">
        <v>87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7" t="s">
        <v>2</v>
      </c>
      <c r="C592" s="59" t="str">
        <f>$C$3</f>
        <v/>
      </c>
      <c r="D592" s="9"/>
      <c r="E592" s="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10"/>
      <c r="B593" s="5"/>
      <c r="C593" s="5"/>
      <c r="D593" s="5"/>
      <c r="E593" s="5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7" t="s">
        <v>5</v>
      </c>
      <c r="C594" s="59" t="str">
        <f>$C$5</f>
        <v/>
      </c>
      <c r="D594" s="9"/>
      <c r="E594" s="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7" t="s">
        <v>7</v>
      </c>
      <c r="C595" s="59" t="str">
        <f>$C$6</f>
        <v/>
      </c>
      <c r="D595" s="9"/>
      <c r="E595" s="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7" t="s">
        <v>9</v>
      </c>
      <c r="C596" s="59" t="str">
        <f>$C$7</f>
        <v/>
      </c>
      <c r="D596" s="9"/>
      <c r="E596" s="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10"/>
      <c r="B597" s="5"/>
      <c r="C597" s="5"/>
      <c r="D597" s="5"/>
      <c r="E597" s="5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7" t="s">
        <v>12</v>
      </c>
      <c r="C598" s="59" t="str">
        <f>$C$9</f>
        <v/>
      </c>
      <c r="D598" s="9"/>
      <c r="E598" s="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4"/>
      <c r="B599" s="5"/>
      <c r="C599" s="4"/>
      <c r="D599" s="4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4"/>
      <c r="B600" s="5"/>
      <c r="C600" s="4"/>
      <c r="D600" s="4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60" t="s">
        <v>88</v>
      </c>
      <c r="B601" s="61"/>
      <c r="C601" s="61"/>
      <c r="D601" s="61"/>
      <c r="E601" s="61"/>
      <c r="F601" s="6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25" t="s">
        <v>15</v>
      </c>
      <c r="B602" s="21"/>
      <c r="C602" s="21"/>
      <c r="D602" s="21"/>
      <c r="E602" s="21"/>
      <c r="F602" s="2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26" t="s">
        <v>16</v>
      </c>
      <c r="B603" s="27" t="s">
        <v>17</v>
      </c>
      <c r="C603" s="27" t="s">
        <v>18</v>
      </c>
      <c r="D603" s="27" t="s">
        <v>19</v>
      </c>
      <c r="E603" s="27" t="s">
        <v>20</v>
      </c>
      <c r="F603" s="28" t="s">
        <v>21</v>
      </c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29" t="s">
        <v>22</v>
      </c>
      <c r="B604" s="5">
        <v>6.0</v>
      </c>
      <c r="C604" s="31" t="s">
        <v>23</v>
      </c>
      <c r="D604" s="32"/>
      <c r="E604" s="33">
        <f t="shared" ref="E604:E614" si="43">D604*B604</f>
        <v>0</v>
      </c>
      <c r="F604" s="3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5" t="s">
        <v>24</v>
      </c>
      <c r="B605" s="5">
        <v>1.0</v>
      </c>
      <c r="C605" s="36" t="s">
        <v>25</v>
      </c>
      <c r="D605" s="32"/>
      <c r="E605" s="33">
        <f t="shared" si="43"/>
        <v>0</v>
      </c>
      <c r="F605" s="3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5" t="s">
        <v>26</v>
      </c>
      <c r="B606" s="5">
        <v>46.0</v>
      </c>
      <c r="C606" s="36" t="s">
        <v>27</v>
      </c>
      <c r="D606" s="32"/>
      <c r="E606" s="33">
        <f t="shared" si="43"/>
        <v>0</v>
      </c>
      <c r="F606" s="3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29" t="s">
        <v>28</v>
      </c>
      <c r="B607" s="5">
        <v>46.0</v>
      </c>
      <c r="C607" s="31" t="s">
        <v>29</v>
      </c>
      <c r="D607" s="32"/>
      <c r="E607" s="33">
        <f t="shared" si="43"/>
        <v>0</v>
      </c>
      <c r="F607" s="3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29" t="s">
        <v>30</v>
      </c>
      <c r="B608" s="5">
        <v>5.0</v>
      </c>
      <c r="C608" s="31" t="s">
        <v>31</v>
      </c>
      <c r="D608" s="32"/>
      <c r="E608" s="33">
        <f t="shared" si="43"/>
        <v>0</v>
      </c>
      <c r="F608" s="3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5" t="s">
        <v>32</v>
      </c>
      <c r="B609" s="39">
        <v>46.0</v>
      </c>
      <c r="C609" s="38" t="s">
        <v>33</v>
      </c>
      <c r="D609" s="32"/>
      <c r="E609" s="33">
        <f t="shared" si="43"/>
        <v>0</v>
      </c>
      <c r="F609" s="3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5" t="s">
        <v>34</v>
      </c>
      <c r="B610" s="39">
        <v>20.0</v>
      </c>
      <c r="C610" s="38" t="s">
        <v>35</v>
      </c>
      <c r="D610" s="32"/>
      <c r="E610" s="33">
        <f t="shared" si="43"/>
        <v>0</v>
      </c>
      <c r="F610" s="3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5" t="s">
        <v>36</v>
      </c>
      <c r="B611" s="39">
        <v>20.0</v>
      </c>
      <c r="C611" s="38" t="s">
        <v>37</v>
      </c>
      <c r="D611" s="32"/>
      <c r="E611" s="33">
        <f t="shared" si="43"/>
        <v>0</v>
      </c>
      <c r="F611" s="3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5" t="s">
        <v>38</v>
      </c>
      <c r="B612" s="39">
        <v>1.0</v>
      </c>
      <c r="C612" s="38" t="s">
        <v>39</v>
      </c>
      <c r="D612" s="32"/>
      <c r="E612" s="33">
        <f t="shared" si="43"/>
        <v>0</v>
      </c>
      <c r="F612" s="3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5" t="s">
        <v>40</v>
      </c>
      <c r="B613" s="5">
        <v>1.0</v>
      </c>
      <c r="C613" s="36" t="s">
        <v>41</v>
      </c>
      <c r="D613" s="32"/>
      <c r="E613" s="33">
        <f t="shared" si="43"/>
        <v>0</v>
      </c>
      <c r="F613" s="3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5" t="s">
        <v>42</v>
      </c>
      <c r="B614" s="37">
        <v>52.0</v>
      </c>
      <c r="C614" s="38" t="s">
        <v>43</v>
      </c>
      <c r="D614" s="32"/>
      <c r="E614" s="33">
        <f t="shared" si="43"/>
        <v>0</v>
      </c>
      <c r="F614" s="3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43" t="s">
        <v>44</v>
      </c>
      <c r="B615" s="44"/>
      <c r="C615" s="44"/>
      <c r="D615" s="44"/>
      <c r="E615" s="44"/>
      <c r="F615" s="4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29" t="s">
        <v>45</v>
      </c>
      <c r="B616" s="5">
        <v>6.0</v>
      </c>
      <c r="C616" s="31" t="s">
        <v>23</v>
      </c>
      <c r="D616" s="32"/>
      <c r="E616" s="33">
        <f t="shared" ref="E616:E619" si="44">D616*B616</f>
        <v>0</v>
      </c>
      <c r="F616" s="3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5" t="s">
        <v>46</v>
      </c>
      <c r="B617" s="5">
        <v>1.0</v>
      </c>
      <c r="C617" s="36" t="s">
        <v>25</v>
      </c>
      <c r="D617" s="32"/>
      <c r="E617" s="33">
        <f t="shared" si="44"/>
        <v>0</v>
      </c>
      <c r="F617" s="3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5" t="s">
        <v>47</v>
      </c>
      <c r="B618" s="5">
        <v>46.0</v>
      </c>
      <c r="C618" s="36" t="s">
        <v>27</v>
      </c>
      <c r="D618" s="32"/>
      <c r="E618" s="33">
        <f t="shared" si="44"/>
        <v>0</v>
      </c>
      <c r="F618" s="3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29" t="s">
        <v>48</v>
      </c>
      <c r="B619" s="39">
        <v>46.0</v>
      </c>
      <c r="C619" s="31" t="s">
        <v>29</v>
      </c>
      <c r="D619" s="32"/>
      <c r="E619" s="33">
        <f t="shared" si="44"/>
        <v>0</v>
      </c>
      <c r="F619" s="3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43" t="s">
        <v>49</v>
      </c>
      <c r="B620" s="44"/>
      <c r="C620" s="44"/>
      <c r="D620" s="44"/>
      <c r="E620" s="44"/>
      <c r="F620" s="4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29" t="s">
        <v>50</v>
      </c>
      <c r="B621" s="5">
        <v>6.0</v>
      </c>
      <c r="C621" s="31" t="s">
        <v>23</v>
      </c>
      <c r="D621" s="32"/>
      <c r="E621" s="33">
        <f t="shared" ref="E621:E624" si="45">D621*B621</f>
        <v>0</v>
      </c>
      <c r="F621" s="3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5" t="s">
        <v>51</v>
      </c>
      <c r="B622" s="5">
        <v>1.0</v>
      </c>
      <c r="C622" s="36" t="s">
        <v>25</v>
      </c>
      <c r="D622" s="32"/>
      <c r="E622" s="33">
        <f t="shared" si="45"/>
        <v>0</v>
      </c>
      <c r="F622" s="3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5" t="s">
        <v>52</v>
      </c>
      <c r="B623" s="5">
        <v>46.0</v>
      </c>
      <c r="C623" s="36" t="s">
        <v>27</v>
      </c>
      <c r="D623" s="32"/>
      <c r="E623" s="33">
        <f t="shared" si="45"/>
        <v>0</v>
      </c>
      <c r="F623" s="3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46" t="s">
        <v>53</v>
      </c>
      <c r="B624" s="63">
        <v>46.0</v>
      </c>
      <c r="C624" s="48" t="s">
        <v>29</v>
      </c>
      <c r="D624" s="49"/>
      <c r="E624" s="50">
        <f t="shared" si="45"/>
        <v>0</v>
      </c>
      <c r="F624" s="6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52" t="s">
        <v>54</v>
      </c>
      <c r="E625" s="53">
        <f>SUMIFS(E604:E624,F604:F624,"Yes")</f>
        <v>0</v>
      </c>
      <c r="F625" s="6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52" t="s">
        <v>55</v>
      </c>
      <c r="E626" s="53">
        <f>7.75%*E625</f>
        <v>0</v>
      </c>
      <c r="F626" s="6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52" t="s">
        <v>56</v>
      </c>
      <c r="E627" s="54">
        <f>SUMIFS(E604:E624,F604:F624,"No")</f>
        <v>0</v>
      </c>
      <c r="F627" s="6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55" t="s">
        <v>57</v>
      </c>
      <c r="B628" s="41"/>
      <c r="C628" s="41"/>
      <c r="D628" s="41"/>
      <c r="E628" s="56"/>
      <c r="F628" s="6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52" t="s">
        <v>58</v>
      </c>
      <c r="E629" s="57">
        <f>SUM(E625:E628)</f>
        <v>0</v>
      </c>
      <c r="F629" s="6"/>
      <c r="G629" s="58" t="s">
        <v>89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4"/>
      <c r="B631" s="5"/>
      <c r="C631" s="4"/>
      <c r="D631" s="4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7" t="s">
        <v>2</v>
      </c>
      <c r="C634" s="59" t="str">
        <f>$C$3</f>
        <v/>
      </c>
      <c r="D634" s="9"/>
      <c r="E634" s="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10"/>
      <c r="B635" s="5"/>
      <c r="C635" s="5"/>
      <c r="D635" s="5"/>
      <c r="E635" s="5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7" t="s">
        <v>5</v>
      </c>
      <c r="C636" s="59" t="str">
        <f>$C$5</f>
        <v/>
      </c>
      <c r="D636" s="9"/>
      <c r="E636" s="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7" t="s">
        <v>7</v>
      </c>
      <c r="C637" s="59" t="str">
        <f>$C$6</f>
        <v/>
      </c>
      <c r="D637" s="9"/>
      <c r="E637" s="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7" t="s">
        <v>9</v>
      </c>
      <c r="C638" s="59" t="str">
        <f>$C$7</f>
        <v/>
      </c>
      <c r="D638" s="9"/>
      <c r="E638" s="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10"/>
      <c r="B639" s="5"/>
      <c r="C639" s="5"/>
      <c r="D639" s="5"/>
      <c r="E639" s="5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7" t="s">
        <v>12</v>
      </c>
      <c r="C640" s="59" t="str">
        <f>$C$9</f>
        <v/>
      </c>
      <c r="D640" s="9"/>
      <c r="E640" s="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4"/>
      <c r="B641" s="5"/>
      <c r="C641" s="4"/>
      <c r="D641" s="4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4"/>
      <c r="B642" s="5"/>
      <c r="C642" s="4"/>
      <c r="D642" s="4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60" t="s">
        <v>90</v>
      </c>
      <c r="B643" s="61"/>
      <c r="C643" s="61"/>
      <c r="D643" s="61"/>
      <c r="E643" s="61"/>
      <c r="F643" s="6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25" t="s">
        <v>15</v>
      </c>
      <c r="B644" s="21"/>
      <c r="C644" s="21"/>
      <c r="D644" s="21"/>
      <c r="E644" s="21"/>
      <c r="F644" s="2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26" t="s">
        <v>16</v>
      </c>
      <c r="B645" s="27" t="s">
        <v>17</v>
      </c>
      <c r="C645" s="27" t="s">
        <v>18</v>
      </c>
      <c r="D645" s="27" t="s">
        <v>19</v>
      </c>
      <c r="E645" s="27" t="s">
        <v>20</v>
      </c>
      <c r="F645" s="28" t="s">
        <v>21</v>
      </c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29" t="s">
        <v>22</v>
      </c>
      <c r="B646" s="5">
        <v>4.0</v>
      </c>
      <c r="C646" s="31" t="s">
        <v>23</v>
      </c>
      <c r="D646" s="32"/>
      <c r="E646" s="33">
        <f t="shared" ref="E646:E656" si="46">D646*B646</f>
        <v>0</v>
      </c>
      <c r="F646" s="3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5" t="s">
        <v>24</v>
      </c>
      <c r="B647" s="5">
        <v>1.0</v>
      </c>
      <c r="C647" s="36" t="s">
        <v>25</v>
      </c>
      <c r="D647" s="32"/>
      <c r="E647" s="33">
        <f t="shared" si="46"/>
        <v>0</v>
      </c>
      <c r="F647" s="3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5" t="s">
        <v>26</v>
      </c>
      <c r="B648" s="5">
        <v>32.0</v>
      </c>
      <c r="C648" s="36" t="s">
        <v>27</v>
      </c>
      <c r="D648" s="32"/>
      <c r="E648" s="33">
        <f t="shared" si="46"/>
        <v>0</v>
      </c>
      <c r="F648" s="3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29" t="s">
        <v>28</v>
      </c>
      <c r="B649" s="5">
        <v>32.0</v>
      </c>
      <c r="C649" s="31" t="s">
        <v>29</v>
      </c>
      <c r="D649" s="32"/>
      <c r="E649" s="33">
        <f t="shared" si="46"/>
        <v>0</v>
      </c>
      <c r="F649" s="3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29" t="s">
        <v>30</v>
      </c>
      <c r="B650" s="5">
        <v>5.0</v>
      </c>
      <c r="C650" s="31" t="s">
        <v>31</v>
      </c>
      <c r="D650" s="32"/>
      <c r="E650" s="33">
        <f t="shared" si="46"/>
        <v>0</v>
      </c>
      <c r="F650" s="3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5" t="s">
        <v>32</v>
      </c>
      <c r="B651" s="39">
        <v>32.0</v>
      </c>
      <c r="C651" s="38" t="s">
        <v>33</v>
      </c>
      <c r="D651" s="32"/>
      <c r="E651" s="33">
        <f t="shared" si="46"/>
        <v>0</v>
      </c>
      <c r="F651" s="3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5" t="s">
        <v>34</v>
      </c>
      <c r="B652" s="39">
        <v>16.0</v>
      </c>
      <c r="C652" s="38" t="s">
        <v>35</v>
      </c>
      <c r="D652" s="32"/>
      <c r="E652" s="33">
        <f t="shared" si="46"/>
        <v>0</v>
      </c>
      <c r="F652" s="3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5" t="s">
        <v>36</v>
      </c>
      <c r="B653" s="39">
        <v>16.0</v>
      </c>
      <c r="C653" s="38" t="s">
        <v>37</v>
      </c>
      <c r="D653" s="32"/>
      <c r="E653" s="33">
        <f t="shared" si="46"/>
        <v>0</v>
      </c>
      <c r="F653" s="3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5" t="s">
        <v>38</v>
      </c>
      <c r="B654" s="39">
        <v>1.0</v>
      </c>
      <c r="C654" s="38" t="s">
        <v>39</v>
      </c>
      <c r="D654" s="32"/>
      <c r="E654" s="33">
        <f t="shared" si="46"/>
        <v>0</v>
      </c>
      <c r="F654" s="3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5" t="s">
        <v>40</v>
      </c>
      <c r="B655" s="5">
        <v>1.0</v>
      </c>
      <c r="C655" s="36" t="s">
        <v>41</v>
      </c>
      <c r="D655" s="32"/>
      <c r="E655" s="33">
        <f t="shared" si="46"/>
        <v>0</v>
      </c>
      <c r="F655" s="3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5" t="s">
        <v>42</v>
      </c>
      <c r="B656" s="37">
        <v>36.0</v>
      </c>
      <c r="C656" s="38" t="s">
        <v>43</v>
      </c>
      <c r="D656" s="32"/>
      <c r="E656" s="33">
        <f t="shared" si="46"/>
        <v>0</v>
      </c>
      <c r="F656" s="3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43" t="s">
        <v>44</v>
      </c>
      <c r="B657" s="44"/>
      <c r="C657" s="44"/>
      <c r="D657" s="44"/>
      <c r="E657" s="44"/>
      <c r="F657" s="4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29" t="s">
        <v>45</v>
      </c>
      <c r="B658" s="5">
        <v>4.0</v>
      </c>
      <c r="C658" s="31" t="s">
        <v>23</v>
      </c>
      <c r="D658" s="32"/>
      <c r="E658" s="33">
        <f t="shared" ref="E658:E661" si="47">D658*B658</f>
        <v>0</v>
      </c>
      <c r="F658" s="3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5" t="s">
        <v>46</v>
      </c>
      <c r="B659" s="5">
        <v>1.0</v>
      </c>
      <c r="C659" s="36" t="s">
        <v>25</v>
      </c>
      <c r="D659" s="32"/>
      <c r="E659" s="33">
        <f t="shared" si="47"/>
        <v>0</v>
      </c>
      <c r="F659" s="3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5" t="s">
        <v>47</v>
      </c>
      <c r="B660" s="5">
        <v>32.0</v>
      </c>
      <c r="C660" s="36" t="s">
        <v>27</v>
      </c>
      <c r="D660" s="32"/>
      <c r="E660" s="33">
        <f t="shared" si="47"/>
        <v>0</v>
      </c>
      <c r="F660" s="3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29" t="s">
        <v>48</v>
      </c>
      <c r="B661" s="39">
        <v>32.0</v>
      </c>
      <c r="C661" s="31" t="s">
        <v>29</v>
      </c>
      <c r="D661" s="32"/>
      <c r="E661" s="33">
        <f t="shared" si="47"/>
        <v>0</v>
      </c>
      <c r="F661" s="3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43" t="s">
        <v>49</v>
      </c>
      <c r="B662" s="44"/>
      <c r="C662" s="44"/>
      <c r="D662" s="44"/>
      <c r="E662" s="44"/>
      <c r="F662" s="4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29" t="s">
        <v>50</v>
      </c>
      <c r="B663" s="5">
        <v>4.0</v>
      </c>
      <c r="C663" s="31" t="s">
        <v>23</v>
      </c>
      <c r="D663" s="32"/>
      <c r="E663" s="33">
        <f t="shared" ref="E663:E666" si="48">D663*B663</f>
        <v>0</v>
      </c>
      <c r="F663" s="3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5" t="s">
        <v>51</v>
      </c>
      <c r="B664" s="5">
        <v>1.0</v>
      </c>
      <c r="C664" s="36" t="s">
        <v>25</v>
      </c>
      <c r="D664" s="32"/>
      <c r="E664" s="33">
        <f t="shared" si="48"/>
        <v>0</v>
      </c>
      <c r="F664" s="3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5" t="s">
        <v>52</v>
      </c>
      <c r="B665" s="5">
        <v>32.0</v>
      </c>
      <c r="C665" s="36" t="s">
        <v>27</v>
      </c>
      <c r="D665" s="32"/>
      <c r="E665" s="33">
        <f t="shared" si="48"/>
        <v>0</v>
      </c>
      <c r="F665" s="3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46" t="s">
        <v>53</v>
      </c>
      <c r="B666" s="63">
        <v>32.0</v>
      </c>
      <c r="C666" s="48" t="s">
        <v>29</v>
      </c>
      <c r="D666" s="49"/>
      <c r="E666" s="50">
        <f t="shared" si="48"/>
        <v>0</v>
      </c>
      <c r="F666" s="6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52" t="s">
        <v>54</v>
      </c>
      <c r="E667" s="53">
        <f>SUMIFS(E646:E666,F646:F666,"Yes")</f>
        <v>0</v>
      </c>
      <c r="F667" s="6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52" t="s">
        <v>55</v>
      </c>
      <c r="E668" s="53">
        <f>7.75%*E667</f>
        <v>0</v>
      </c>
      <c r="F668" s="6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52" t="s">
        <v>56</v>
      </c>
      <c r="E669" s="54">
        <f>SUMIFS(E646:E666,F646:F666,"No")</f>
        <v>0</v>
      </c>
      <c r="F669" s="6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55" t="s">
        <v>57</v>
      </c>
      <c r="B670" s="41"/>
      <c r="C670" s="41"/>
      <c r="D670" s="41"/>
      <c r="E670" s="56"/>
      <c r="F670" s="6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52" t="s">
        <v>58</v>
      </c>
      <c r="E671" s="57">
        <f>SUM(E667:E670)</f>
        <v>0</v>
      </c>
      <c r="F671" s="6"/>
      <c r="G671" s="58" t="s">
        <v>91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7"/>
      <c r="B672" s="69"/>
      <c r="C672" s="5"/>
      <c r="D672" s="5"/>
      <c r="E672" s="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7"/>
      <c r="B673" s="69"/>
      <c r="C673" s="5"/>
      <c r="D673" s="5"/>
      <c r="E673" s="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7"/>
      <c r="B674" s="69"/>
      <c r="C674" s="5"/>
      <c r="D674" s="5"/>
      <c r="E674" s="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7"/>
      <c r="B675" s="69"/>
      <c r="C675" s="5"/>
      <c r="D675" s="5"/>
      <c r="E675" s="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7" t="s">
        <v>2</v>
      </c>
      <c r="C676" s="59" t="str">
        <f>$C$3</f>
        <v/>
      </c>
      <c r="D676" s="9"/>
      <c r="E676" s="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10"/>
      <c r="B677" s="5"/>
      <c r="C677" s="5"/>
      <c r="D677" s="5"/>
      <c r="E677" s="5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7" t="s">
        <v>5</v>
      </c>
      <c r="C678" s="59" t="str">
        <f>$C$5</f>
        <v/>
      </c>
      <c r="D678" s="9"/>
      <c r="E678" s="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7" t="s">
        <v>7</v>
      </c>
      <c r="C679" s="59" t="str">
        <f>$C$6</f>
        <v/>
      </c>
      <c r="D679" s="9"/>
      <c r="E679" s="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7" t="s">
        <v>9</v>
      </c>
      <c r="C680" s="59" t="str">
        <f>$C$7</f>
        <v/>
      </c>
      <c r="D680" s="9"/>
      <c r="E680" s="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10"/>
      <c r="B681" s="5"/>
      <c r="C681" s="5"/>
      <c r="D681" s="5"/>
      <c r="E681" s="5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7" t="s">
        <v>12</v>
      </c>
      <c r="C682" s="59" t="str">
        <f>$C$9</f>
        <v/>
      </c>
      <c r="D682" s="9"/>
      <c r="E682" s="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4"/>
      <c r="B683" s="5"/>
      <c r="C683" s="4"/>
      <c r="D683" s="4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4"/>
      <c r="B684" s="5"/>
      <c r="C684" s="4"/>
      <c r="D684" s="4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60" t="s">
        <v>92</v>
      </c>
      <c r="B685" s="61"/>
      <c r="C685" s="61"/>
      <c r="D685" s="61"/>
      <c r="E685" s="61"/>
      <c r="F685" s="6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25" t="s">
        <v>15</v>
      </c>
      <c r="B686" s="21"/>
      <c r="C686" s="21"/>
      <c r="D686" s="21"/>
      <c r="E686" s="21"/>
      <c r="F686" s="2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26" t="s">
        <v>16</v>
      </c>
      <c r="B687" s="27" t="s">
        <v>17</v>
      </c>
      <c r="C687" s="27" t="s">
        <v>18</v>
      </c>
      <c r="D687" s="27" t="s">
        <v>19</v>
      </c>
      <c r="E687" s="27" t="s">
        <v>20</v>
      </c>
      <c r="F687" s="28" t="s">
        <v>21</v>
      </c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29" t="s">
        <v>22</v>
      </c>
      <c r="B688" s="5">
        <v>4.0</v>
      </c>
      <c r="C688" s="31" t="s">
        <v>23</v>
      </c>
      <c r="D688" s="32"/>
      <c r="E688" s="33">
        <f t="shared" ref="E688:E698" si="49">D688*B688</f>
        <v>0</v>
      </c>
      <c r="F688" s="3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5" t="s">
        <v>24</v>
      </c>
      <c r="B689" s="5">
        <v>1.0</v>
      </c>
      <c r="C689" s="36" t="s">
        <v>25</v>
      </c>
      <c r="D689" s="32"/>
      <c r="E689" s="33">
        <f t="shared" si="49"/>
        <v>0</v>
      </c>
      <c r="F689" s="3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5" t="s">
        <v>26</v>
      </c>
      <c r="B690" s="30">
        <v>32.0</v>
      </c>
      <c r="C690" s="36" t="s">
        <v>27</v>
      </c>
      <c r="D690" s="32"/>
      <c r="E690" s="33">
        <f t="shared" si="49"/>
        <v>0</v>
      </c>
      <c r="F690" s="3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29" t="s">
        <v>28</v>
      </c>
      <c r="B691" s="30">
        <v>32.0</v>
      </c>
      <c r="C691" s="31" t="s">
        <v>29</v>
      </c>
      <c r="D691" s="32"/>
      <c r="E691" s="33">
        <f t="shared" si="49"/>
        <v>0</v>
      </c>
      <c r="F691" s="3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29" t="s">
        <v>30</v>
      </c>
      <c r="B692" s="5">
        <v>5.0</v>
      </c>
      <c r="C692" s="31" t="s">
        <v>31</v>
      </c>
      <c r="D692" s="32"/>
      <c r="E692" s="33">
        <f t="shared" si="49"/>
        <v>0</v>
      </c>
      <c r="F692" s="3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5" t="s">
        <v>32</v>
      </c>
      <c r="B693" s="37">
        <v>32.0</v>
      </c>
      <c r="C693" s="38" t="s">
        <v>33</v>
      </c>
      <c r="D693" s="32"/>
      <c r="E693" s="33">
        <f t="shared" si="49"/>
        <v>0</v>
      </c>
      <c r="F693" s="3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5" t="s">
        <v>34</v>
      </c>
      <c r="B694" s="39">
        <v>15.0</v>
      </c>
      <c r="C694" s="38" t="s">
        <v>35</v>
      </c>
      <c r="D694" s="32"/>
      <c r="E694" s="33">
        <f t="shared" si="49"/>
        <v>0</v>
      </c>
      <c r="F694" s="3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5" t="s">
        <v>36</v>
      </c>
      <c r="B695" s="39">
        <v>15.0</v>
      </c>
      <c r="C695" s="38" t="s">
        <v>37</v>
      </c>
      <c r="D695" s="32"/>
      <c r="E695" s="33">
        <f t="shared" si="49"/>
        <v>0</v>
      </c>
      <c r="F695" s="3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5" t="s">
        <v>38</v>
      </c>
      <c r="B696" s="39">
        <v>1.0</v>
      </c>
      <c r="C696" s="38" t="s">
        <v>39</v>
      </c>
      <c r="D696" s="32"/>
      <c r="E696" s="33">
        <f t="shared" si="49"/>
        <v>0</v>
      </c>
      <c r="F696" s="3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5" t="s">
        <v>40</v>
      </c>
      <c r="B697" s="5">
        <v>1.0</v>
      </c>
      <c r="C697" s="36" t="s">
        <v>41</v>
      </c>
      <c r="D697" s="32"/>
      <c r="E697" s="33">
        <f t="shared" si="49"/>
        <v>0</v>
      </c>
      <c r="F697" s="3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5" t="s">
        <v>42</v>
      </c>
      <c r="B698" s="37">
        <v>37.0</v>
      </c>
      <c r="C698" s="38" t="s">
        <v>43</v>
      </c>
      <c r="D698" s="32"/>
      <c r="E698" s="33">
        <f t="shared" si="49"/>
        <v>0</v>
      </c>
      <c r="F698" s="3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43" t="s">
        <v>44</v>
      </c>
      <c r="B699" s="44"/>
      <c r="C699" s="44"/>
      <c r="D699" s="44"/>
      <c r="E699" s="44"/>
      <c r="F699" s="4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29" t="s">
        <v>45</v>
      </c>
      <c r="B700" s="5">
        <v>4.0</v>
      </c>
      <c r="C700" s="31" t="s">
        <v>23</v>
      </c>
      <c r="D700" s="32"/>
      <c r="E700" s="33">
        <f t="shared" ref="E700:E703" si="50">D700*B700</f>
        <v>0</v>
      </c>
      <c r="F700" s="3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5" t="s">
        <v>46</v>
      </c>
      <c r="B701" s="5">
        <v>1.0</v>
      </c>
      <c r="C701" s="36" t="s">
        <v>25</v>
      </c>
      <c r="D701" s="32"/>
      <c r="E701" s="33">
        <f t="shared" si="50"/>
        <v>0</v>
      </c>
      <c r="F701" s="3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5" t="s">
        <v>47</v>
      </c>
      <c r="B702" s="30">
        <v>32.0</v>
      </c>
      <c r="C702" s="36" t="s">
        <v>27</v>
      </c>
      <c r="D702" s="32"/>
      <c r="E702" s="33">
        <f t="shared" si="50"/>
        <v>0</v>
      </c>
      <c r="F702" s="3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29" t="s">
        <v>48</v>
      </c>
      <c r="B703" s="37">
        <v>32.0</v>
      </c>
      <c r="C703" s="31" t="s">
        <v>29</v>
      </c>
      <c r="D703" s="32"/>
      <c r="E703" s="33">
        <f t="shared" si="50"/>
        <v>0</v>
      </c>
      <c r="F703" s="3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43" t="s">
        <v>49</v>
      </c>
      <c r="B704" s="44"/>
      <c r="C704" s="44"/>
      <c r="D704" s="44"/>
      <c r="E704" s="44"/>
      <c r="F704" s="4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29" t="s">
        <v>50</v>
      </c>
      <c r="B705" s="5">
        <v>4.0</v>
      </c>
      <c r="C705" s="31" t="s">
        <v>23</v>
      </c>
      <c r="D705" s="32"/>
      <c r="E705" s="33">
        <f t="shared" ref="E705:E708" si="51">D705*B705</f>
        <v>0</v>
      </c>
      <c r="F705" s="3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5" t="s">
        <v>51</v>
      </c>
      <c r="B706" s="5">
        <v>1.0</v>
      </c>
      <c r="C706" s="36" t="s">
        <v>25</v>
      </c>
      <c r="D706" s="32"/>
      <c r="E706" s="33">
        <f t="shared" si="51"/>
        <v>0</v>
      </c>
      <c r="F706" s="3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5" t="s">
        <v>52</v>
      </c>
      <c r="B707" s="30">
        <v>32.0</v>
      </c>
      <c r="C707" s="36" t="s">
        <v>27</v>
      </c>
      <c r="D707" s="32"/>
      <c r="E707" s="33">
        <f t="shared" si="51"/>
        <v>0</v>
      </c>
      <c r="F707" s="3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46" t="s">
        <v>53</v>
      </c>
      <c r="B708" s="47">
        <v>32.0</v>
      </c>
      <c r="C708" s="48" t="s">
        <v>29</v>
      </c>
      <c r="D708" s="49"/>
      <c r="E708" s="50">
        <f t="shared" si="51"/>
        <v>0</v>
      </c>
      <c r="F708" s="6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52" t="s">
        <v>54</v>
      </c>
      <c r="E709" s="53">
        <f>SUMIFS(E688:E708,F688:F708,"Yes")</f>
        <v>0</v>
      </c>
      <c r="F709" s="6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52" t="s">
        <v>55</v>
      </c>
      <c r="E710" s="53">
        <f>7.75%*E709</f>
        <v>0</v>
      </c>
      <c r="F710" s="6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52" t="s">
        <v>56</v>
      </c>
      <c r="E711" s="54">
        <f>SUMIFS(E688:E708,F688:F708,"No")</f>
        <v>0</v>
      </c>
      <c r="F711" s="6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55" t="s">
        <v>57</v>
      </c>
      <c r="B712" s="41"/>
      <c r="C712" s="41"/>
      <c r="D712" s="41"/>
      <c r="E712" s="56"/>
      <c r="F712" s="6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52" t="s">
        <v>58</v>
      </c>
      <c r="E713" s="57">
        <f>SUM(E709:E712)</f>
        <v>0</v>
      </c>
      <c r="F713" s="6"/>
      <c r="G713" s="58" t="s">
        <v>93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52"/>
      <c r="B714" s="66"/>
      <c r="C714" s="2"/>
      <c r="D714" s="4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52"/>
      <c r="B715" s="66"/>
      <c r="C715" s="2"/>
      <c r="D715" s="4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52"/>
      <c r="B716" s="66"/>
      <c r="C716" s="2"/>
      <c r="D716" s="4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52"/>
      <c r="B717" s="66"/>
      <c r="C717" s="2"/>
      <c r="D717" s="4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7" t="s">
        <v>2</v>
      </c>
      <c r="C718" s="59" t="str">
        <f>$C$3</f>
        <v/>
      </c>
      <c r="D718" s="9"/>
      <c r="E718" s="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0"/>
      <c r="B719" s="5"/>
      <c r="C719" s="5"/>
      <c r="D719" s="5"/>
      <c r="E719" s="5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7" t="s">
        <v>5</v>
      </c>
      <c r="C720" s="59" t="str">
        <f>$C$5</f>
        <v/>
      </c>
      <c r="D720" s="9"/>
      <c r="E720" s="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7" t="s">
        <v>7</v>
      </c>
      <c r="C721" s="59" t="str">
        <f>$C$6</f>
        <v/>
      </c>
      <c r="D721" s="9"/>
      <c r="E721" s="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7" t="s">
        <v>9</v>
      </c>
      <c r="C722" s="59" t="str">
        <f>$C$7</f>
        <v/>
      </c>
      <c r="D722" s="9"/>
      <c r="E722" s="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10"/>
      <c r="B723" s="5"/>
      <c r="C723" s="5"/>
      <c r="D723" s="5"/>
      <c r="E723" s="5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7" t="s">
        <v>12</v>
      </c>
      <c r="C724" s="59" t="str">
        <f>$C$9</f>
        <v/>
      </c>
      <c r="D724" s="9"/>
      <c r="E724" s="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4"/>
      <c r="B725" s="5"/>
      <c r="C725" s="4"/>
      <c r="D725" s="4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4"/>
      <c r="B726" s="5"/>
      <c r="C726" s="4"/>
      <c r="D726" s="4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60" t="s">
        <v>94</v>
      </c>
      <c r="B727" s="61"/>
      <c r="C727" s="61"/>
      <c r="D727" s="61"/>
      <c r="E727" s="61"/>
      <c r="F727" s="6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25" t="s">
        <v>15</v>
      </c>
      <c r="B728" s="21"/>
      <c r="C728" s="21"/>
      <c r="D728" s="21"/>
      <c r="E728" s="21"/>
      <c r="F728" s="2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26" t="s">
        <v>16</v>
      </c>
      <c r="B729" s="27" t="s">
        <v>17</v>
      </c>
      <c r="C729" s="27" t="s">
        <v>18</v>
      </c>
      <c r="D729" s="27" t="s">
        <v>19</v>
      </c>
      <c r="E729" s="27" t="s">
        <v>20</v>
      </c>
      <c r="F729" s="28" t="s">
        <v>21</v>
      </c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29" t="s">
        <v>22</v>
      </c>
      <c r="B730" s="5">
        <v>5.0</v>
      </c>
      <c r="C730" s="31" t="s">
        <v>23</v>
      </c>
      <c r="D730" s="32"/>
      <c r="E730" s="33">
        <f t="shared" ref="E730:E740" si="52">D730*B730</f>
        <v>0</v>
      </c>
      <c r="F730" s="3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5" t="s">
        <v>24</v>
      </c>
      <c r="B731" s="5">
        <v>1.0</v>
      </c>
      <c r="C731" s="36" t="s">
        <v>25</v>
      </c>
      <c r="D731" s="32"/>
      <c r="E731" s="33">
        <f t="shared" si="52"/>
        <v>0</v>
      </c>
      <c r="F731" s="3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5" t="s">
        <v>26</v>
      </c>
      <c r="B732" s="5">
        <v>54.0</v>
      </c>
      <c r="C732" s="36" t="s">
        <v>27</v>
      </c>
      <c r="D732" s="32"/>
      <c r="E732" s="33">
        <f t="shared" si="52"/>
        <v>0</v>
      </c>
      <c r="F732" s="3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29" t="s">
        <v>28</v>
      </c>
      <c r="B733" s="5">
        <v>54.0</v>
      </c>
      <c r="C733" s="31" t="s">
        <v>29</v>
      </c>
      <c r="D733" s="32"/>
      <c r="E733" s="33">
        <f t="shared" si="52"/>
        <v>0</v>
      </c>
      <c r="F733" s="3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29" t="s">
        <v>30</v>
      </c>
      <c r="B734" s="5">
        <v>5.0</v>
      </c>
      <c r="C734" s="31" t="s">
        <v>31</v>
      </c>
      <c r="D734" s="32"/>
      <c r="E734" s="33">
        <f t="shared" si="52"/>
        <v>0</v>
      </c>
      <c r="F734" s="3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5" t="s">
        <v>32</v>
      </c>
      <c r="B735" s="39">
        <v>54.0</v>
      </c>
      <c r="C735" s="38" t="s">
        <v>33</v>
      </c>
      <c r="D735" s="32"/>
      <c r="E735" s="33">
        <f t="shared" si="52"/>
        <v>0</v>
      </c>
      <c r="F735" s="3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5" t="s">
        <v>34</v>
      </c>
      <c r="B736" s="39">
        <v>27.0</v>
      </c>
      <c r="C736" s="38" t="s">
        <v>35</v>
      </c>
      <c r="D736" s="32"/>
      <c r="E736" s="33">
        <f t="shared" si="52"/>
        <v>0</v>
      </c>
      <c r="F736" s="3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5" t="s">
        <v>36</v>
      </c>
      <c r="B737" s="39">
        <v>27.0</v>
      </c>
      <c r="C737" s="38" t="s">
        <v>37</v>
      </c>
      <c r="D737" s="32"/>
      <c r="E737" s="33">
        <f t="shared" si="52"/>
        <v>0</v>
      </c>
      <c r="F737" s="3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5" t="s">
        <v>38</v>
      </c>
      <c r="B738" s="39">
        <v>1.0</v>
      </c>
      <c r="C738" s="38" t="s">
        <v>39</v>
      </c>
      <c r="D738" s="32"/>
      <c r="E738" s="33">
        <f t="shared" si="52"/>
        <v>0</v>
      </c>
      <c r="F738" s="3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5" t="s">
        <v>40</v>
      </c>
      <c r="B739" s="5">
        <v>1.0</v>
      </c>
      <c r="C739" s="36" t="s">
        <v>41</v>
      </c>
      <c r="D739" s="32"/>
      <c r="E739" s="33">
        <f t="shared" si="52"/>
        <v>0</v>
      </c>
      <c r="F739" s="3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5" t="s">
        <v>42</v>
      </c>
      <c r="B740" s="39">
        <v>60.0</v>
      </c>
      <c r="C740" s="38" t="s">
        <v>43</v>
      </c>
      <c r="D740" s="32"/>
      <c r="E740" s="33">
        <f t="shared" si="52"/>
        <v>0</v>
      </c>
      <c r="F740" s="3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43" t="s">
        <v>44</v>
      </c>
      <c r="B741" s="44"/>
      <c r="C741" s="44"/>
      <c r="D741" s="44"/>
      <c r="E741" s="44"/>
      <c r="F741" s="4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29" t="s">
        <v>45</v>
      </c>
      <c r="B742" s="5">
        <v>5.0</v>
      </c>
      <c r="C742" s="31" t="s">
        <v>23</v>
      </c>
      <c r="D742" s="32"/>
      <c r="E742" s="33">
        <f t="shared" ref="E742:E745" si="53">D742*B742</f>
        <v>0</v>
      </c>
      <c r="F742" s="3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5" t="s">
        <v>46</v>
      </c>
      <c r="B743" s="5">
        <v>1.0</v>
      </c>
      <c r="C743" s="36" t="s">
        <v>25</v>
      </c>
      <c r="D743" s="32"/>
      <c r="E743" s="33">
        <f t="shared" si="53"/>
        <v>0</v>
      </c>
      <c r="F743" s="3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5" t="s">
        <v>47</v>
      </c>
      <c r="B744" s="5">
        <v>54.0</v>
      </c>
      <c r="C744" s="36" t="s">
        <v>27</v>
      </c>
      <c r="D744" s="32"/>
      <c r="E744" s="33">
        <f t="shared" si="53"/>
        <v>0</v>
      </c>
      <c r="F744" s="3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29" t="s">
        <v>48</v>
      </c>
      <c r="B745" s="39">
        <v>54.0</v>
      </c>
      <c r="C745" s="31" t="s">
        <v>29</v>
      </c>
      <c r="D745" s="32"/>
      <c r="E745" s="33">
        <f t="shared" si="53"/>
        <v>0</v>
      </c>
      <c r="F745" s="3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43" t="s">
        <v>49</v>
      </c>
      <c r="B746" s="44"/>
      <c r="C746" s="44"/>
      <c r="D746" s="44"/>
      <c r="E746" s="44"/>
      <c r="F746" s="4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29" t="s">
        <v>50</v>
      </c>
      <c r="B747" s="5">
        <v>5.0</v>
      </c>
      <c r="C747" s="31" t="s">
        <v>23</v>
      </c>
      <c r="D747" s="32"/>
      <c r="E747" s="33">
        <f t="shared" ref="E747:E750" si="54">D747*B747</f>
        <v>0</v>
      </c>
      <c r="F747" s="3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5" t="s">
        <v>51</v>
      </c>
      <c r="B748" s="5">
        <v>1.0</v>
      </c>
      <c r="C748" s="36" t="s">
        <v>25</v>
      </c>
      <c r="D748" s="32"/>
      <c r="E748" s="33">
        <f t="shared" si="54"/>
        <v>0</v>
      </c>
      <c r="F748" s="3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5" t="s">
        <v>52</v>
      </c>
      <c r="B749" s="5">
        <v>54.0</v>
      </c>
      <c r="C749" s="36" t="s">
        <v>27</v>
      </c>
      <c r="D749" s="32"/>
      <c r="E749" s="33">
        <f t="shared" si="54"/>
        <v>0</v>
      </c>
      <c r="F749" s="3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46" t="s">
        <v>53</v>
      </c>
      <c r="B750" s="63">
        <v>54.0</v>
      </c>
      <c r="C750" s="48" t="s">
        <v>29</v>
      </c>
      <c r="D750" s="49"/>
      <c r="E750" s="50">
        <f t="shared" si="54"/>
        <v>0</v>
      </c>
      <c r="F750" s="6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52" t="s">
        <v>54</v>
      </c>
      <c r="E751" s="53">
        <f>SUMIFS(E730:E750,F730:F750,"Yes")</f>
        <v>0</v>
      </c>
      <c r="F751" s="6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52" t="s">
        <v>55</v>
      </c>
      <c r="E752" s="53">
        <f>7.75%*E751</f>
        <v>0</v>
      </c>
      <c r="F752" s="6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52" t="s">
        <v>56</v>
      </c>
      <c r="E753" s="54">
        <f>SUMIFS(E730:E750,F730:F750,"No")</f>
        <v>0</v>
      </c>
      <c r="F753" s="6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55" t="s">
        <v>57</v>
      </c>
      <c r="B754" s="41"/>
      <c r="C754" s="41"/>
      <c r="D754" s="41"/>
      <c r="E754" s="56"/>
      <c r="F754" s="6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52" t="s">
        <v>58</v>
      </c>
      <c r="E755" s="57">
        <f>SUM(E751:E754)</f>
        <v>0</v>
      </c>
      <c r="F755" s="6"/>
      <c r="G755" s="58" t="s">
        <v>95</v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7" t="s">
        <v>2</v>
      </c>
      <c r="C760" s="59" t="str">
        <f>$C$3</f>
        <v/>
      </c>
      <c r="D760" s="9"/>
      <c r="E760" s="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10"/>
      <c r="B761" s="5"/>
      <c r="C761" s="5"/>
      <c r="D761" s="5"/>
      <c r="E761" s="5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7" t="s">
        <v>5</v>
      </c>
      <c r="C762" s="59" t="str">
        <f>$C$5</f>
        <v/>
      </c>
      <c r="D762" s="9"/>
      <c r="E762" s="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7" t="s">
        <v>7</v>
      </c>
      <c r="C763" s="59" t="str">
        <f>$C$6</f>
        <v/>
      </c>
      <c r="D763" s="9"/>
      <c r="E763" s="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7" t="s">
        <v>9</v>
      </c>
      <c r="C764" s="59" t="str">
        <f>$C$7</f>
        <v/>
      </c>
      <c r="D764" s="9"/>
      <c r="E764" s="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10"/>
      <c r="B765" s="5"/>
      <c r="C765" s="5"/>
      <c r="D765" s="5"/>
      <c r="E765" s="5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7" t="s">
        <v>12</v>
      </c>
      <c r="C766" s="59" t="str">
        <f>$C$9</f>
        <v/>
      </c>
      <c r="D766" s="9"/>
      <c r="E766" s="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4"/>
      <c r="B767" s="5"/>
      <c r="C767" s="4"/>
      <c r="D767" s="4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4"/>
      <c r="B768" s="5"/>
      <c r="C768" s="4"/>
      <c r="D768" s="4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60" t="s">
        <v>96</v>
      </c>
      <c r="B769" s="61"/>
      <c r="C769" s="61"/>
      <c r="D769" s="61"/>
      <c r="E769" s="61"/>
      <c r="F769" s="6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25" t="s">
        <v>15</v>
      </c>
      <c r="B770" s="21"/>
      <c r="C770" s="21"/>
      <c r="D770" s="21"/>
      <c r="E770" s="21"/>
      <c r="F770" s="2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26" t="s">
        <v>16</v>
      </c>
      <c r="B771" s="27" t="s">
        <v>17</v>
      </c>
      <c r="C771" s="27" t="s">
        <v>18</v>
      </c>
      <c r="D771" s="27" t="s">
        <v>19</v>
      </c>
      <c r="E771" s="27" t="s">
        <v>20</v>
      </c>
      <c r="F771" s="28" t="s">
        <v>21</v>
      </c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29" t="s">
        <v>22</v>
      </c>
      <c r="B772" s="5">
        <v>4.0</v>
      </c>
      <c r="C772" s="31" t="s">
        <v>23</v>
      </c>
      <c r="D772" s="32"/>
      <c r="E772" s="33">
        <f t="shared" ref="E772:E782" si="55">D772*B772</f>
        <v>0</v>
      </c>
      <c r="F772" s="3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5" t="s">
        <v>24</v>
      </c>
      <c r="B773" s="5">
        <v>1.0</v>
      </c>
      <c r="C773" s="36" t="s">
        <v>25</v>
      </c>
      <c r="D773" s="32"/>
      <c r="E773" s="33">
        <f t="shared" si="55"/>
        <v>0</v>
      </c>
      <c r="F773" s="3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5" t="s">
        <v>26</v>
      </c>
      <c r="B774" s="30">
        <v>30.0</v>
      </c>
      <c r="C774" s="36" t="s">
        <v>27</v>
      </c>
      <c r="D774" s="32"/>
      <c r="E774" s="33">
        <f t="shared" si="55"/>
        <v>0</v>
      </c>
      <c r="F774" s="3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29" t="s">
        <v>28</v>
      </c>
      <c r="B775" s="30">
        <v>30.0</v>
      </c>
      <c r="C775" s="31" t="s">
        <v>29</v>
      </c>
      <c r="D775" s="32"/>
      <c r="E775" s="33">
        <f t="shared" si="55"/>
        <v>0</v>
      </c>
      <c r="F775" s="3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29" t="s">
        <v>30</v>
      </c>
      <c r="B776" s="5">
        <v>5.0</v>
      </c>
      <c r="C776" s="31" t="s">
        <v>31</v>
      </c>
      <c r="D776" s="32"/>
      <c r="E776" s="33">
        <f t="shared" si="55"/>
        <v>0</v>
      </c>
      <c r="F776" s="3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5" t="s">
        <v>32</v>
      </c>
      <c r="B777" s="37">
        <v>30.0</v>
      </c>
      <c r="C777" s="38" t="s">
        <v>33</v>
      </c>
      <c r="D777" s="32"/>
      <c r="E777" s="33">
        <f t="shared" si="55"/>
        <v>0</v>
      </c>
      <c r="F777" s="3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5" t="s">
        <v>34</v>
      </c>
      <c r="B778" s="39">
        <v>16.0</v>
      </c>
      <c r="C778" s="38" t="s">
        <v>35</v>
      </c>
      <c r="D778" s="32"/>
      <c r="E778" s="33">
        <f t="shared" si="55"/>
        <v>0</v>
      </c>
      <c r="F778" s="3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5" t="s">
        <v>36</v>
      </c>
      <c r="B779" s="39">
        <v>16.0</v>
      </c>
      <c r="C779" s="38" t="s">
        <v>37</v>
      </c>
      <c r="D779" s="32"/>
      <c r="E779" s="33">
        <f t="shared" si="55"/>
        <v>0</v>
      </c>
      <c r="F779" s="3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5" t="s">
        <v>38</v>
      </c>
      <c r="B780" s="39">
        <v>1.0</v>
      </c>
      <c r="C780" s="38" t="s">
        <v>39</v>
      </c>
      <c r="D780" s="32"/>
      <c r="E780" s="33">
        <f t="shared" si="55"/>
        <v>0</v>
      </c>
      <c r="F780" s="3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5" t="s">
        <v>40</v>
      </c>
      <c r="B781" s="5">
        <v>1.0</v>
      </c>
      <c r="C781" s="36" t="s">
        <v>41</v>
      </c>
      <c r="D781" s="32"/>
      <c r="E781" s="33">
        <f t="shared" si="55"/>
        <v>0</v>
      </c>
      <c r="F781" s="3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5" t="s">
        <v>42</v>
      </c>
      <c r="B782" s="37">
        <v>34.0</v>
      </c>
      <c r="C782" s="38" t="s">
        <v>43</v>
      </c>
      <c r="D782" s="32"/>
      <c r="E782" s="33">
        <f t="shared" si="55"/>
        <v>0</v>
      </c>
      <c r="F782" s="3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43" t="s">
        <v>44</v>
      </c>
      <c r="B783" s="44"/>
      <c r="C783" s="44"/>
      <c r="D783" s="44"/>
      <c r="E783" s="44"/>
      <c r="F783" s="4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29" t="s">
        <v>45</v>
      </c>
      <c r="B784" s="5">
        <v>4.0</v>
      </c>
      <c r="C784" s="31" t="s">
        <v>23</v>
      </c>
      <c r="D784" s="32"/>
      <c r="E784" s="33">
        <f t="shared" ref="E784:E787" si="56">D784*B784</f>
        <v>0</v>
      </c>
      <c r="F784" s="3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5" t="s">
        <v>46</v>
      </c>
      <c r="B785" s="5">
        <v>1.0</v>
      </c>
      <c r="C785" s="36" t="s">
        <v>25</v>
      </c>
      <c r="D785" s="32"/>
      <c r="E785" s="33">
        <f t="shared" si="56"/>
        <v>0</v>
      </c>
      <c r="F785" s="3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5" t="s">
        <v>47</v>
      </c>
      <c r="B786" s="30">
        <v>30.0</v>
      </c>
      <c r="C786" s="36" t="s">
        <v>27</v>
      </c>
      <c r="D786" s="32"/>
      <c r="E786" s="33">
        <f t="shared" si="56"/>
        <v>0</v>
      </c>
      <c r="F786" s="3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29" t="s">
        <v>48</v>
      </c>
      <c r="B787" s="37">
        <v>30.0</v>
      </c>
      <c r="C787" s="31" t="s">
        <v>29</v>
      </c>
      <c r="D787" s="32"/>
      <c r="E787" s="33">
        <f t="shared" si="56"/>
        <v>0</v>
      </c>
      <c r="F787" s="3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43" t="s">
        <v>49</v>
      </c>
      <c r="B788" s="44"/>
      <c r="C788" s="44"/>
      <c r="D788" s="44"/>
      <c r="E788" s="44"/>
      <c r="F788" s="4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29" t="s">
        <v>50</v>
      </c>
      <c r="B789" s="5">
        <v>4.0</v>
      </c>
      <c r="C789" s="31" t="s">
        <v>23</v>
      </c>
      <c r="D789" s="32"/>
      <c r="E789" s="33">
        <f t="shared" ref="E789:E792" si="57">D789*B789</f>
        <v>0</v>
      </c>
      <c r="F789" s="3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5" t="s">
        <v>51</v>
      </c>
      <c r="B790" s="5">
        <v>1.0</v>
      </c>
      <c r="C790" s="36" t="s">
        <v>25</v>
      </c>
      <c r="D790" s="32"/>
      <c r="E790" s="33">
        <f t="shared" si="57"/>
        <v>0</v>
      </c>
      <c r="F790" s="3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5" t="s">
        <v>52</v>
      </c>
      <c r="B791" s="30">
        <v>30.0</v>
      </c>
      <c r="C791" s="36" t="s">
        <v>27</v>
      </c>
      <c r="D791" s="32"/>
      <c r="E791" s="33">
        <f t="shared" si="57"/>
        <v>0</v>
      </c>
      <c r="F791" s="3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46" t="s">
        <v>53</v>
      </c>
      <c r="B792" s="47">
        <v>30.0</v>
      </c>
      <c r="C792" s="48" t="s">
        <v>29</v>
      </c>
      <c r="D792" s="49"/>
      <c r="E792" s="50">
        <f t="shared" si="57"/>
        <v>0</v>
      </c>
      <c r="F792" s="6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52" t="s">
        <v>54</v>
      </c>
      <c r="E793" s="53">
        <f>SUMIFS(E772:E792,F772:F792,"Yes")</f>
        <v>0</v>
      </c>
      <c r="F793" s="6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52" t="s">
        <v>55</v>
      </c>
      <c r="E794" s="53">
        <f>7.75%*E793</f>
        <v>0</v>
      </c>
      <c r="F794" s="6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52" t="s">
        <v>56</v>
      </c>
      <c r="E795" s="54">
        <f>SUMIFS(E772:E792,F772:F792,"No")</f>
        <v>0</v>
      </c>
      <c r="F795" s="6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55" t="s">
        <v>57</v>
      </c>
      <c r="B796" s="41"/>
      <c r="C796" s="41"/>
      <c r="D796" s="41"/>
      <c r="E796" s="56"/>
      <c r="F796" s="6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52" t="s">
        <v>58</v>
      </c>
      <c r="E797" s="57">
        <f>SUM(E793:E796)</f>
        <v>0</v>
      </c>
      <c r="F797" s="6"/>
      <c r="G797" s="58" t="s">
        <v>97</v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7" t="s">
        <v>2</v>
      </c>
      <c r="C802" s="59" t="str">
        <f>$C$3</f>
        <v/>
      </c>
      <c r="D802" s="9"/>
      <c r="E802" s="9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10"/>
      <c r="B803" s="5"/>
      <c r="C803" s="5"/>
      <c r="D803" s="5"/>
      <c r="E803" s="5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7" t="s">
        <v>5</v>
      </c>
      <c r="C804" s="59" t="str">
        <f>$C$5</f>
        <v/>
      </c>
      <c r="D804" s="9"/>
      <c r="E804" s="9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7" t="s">
        <v>7</v>
      </c>
      <c r="C805" s="59" t="str">
        <f>$C$6</f>
        <v/>
      </c>
      <c r="D805" s="9"/>
      <c r="E805" s="9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7" t="s">
        <v>9</v>
      </c>
      <c r="C806" s="59" t="str">
        <f>$C$7</f>
        <v/>
      </c>
      <c r="D806" s="9"/>
      <c r="E806" s="9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10"/>
      <c r="B807" s="5"/>
      <c r="C807" s="5"/>
      <c r="D807" s="5"/>
      <c r="E807" s="5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7" t="s">
        <v>12</v>
      </c>
      <c r="C808" s="59" t="str">
        <f>$C$9</f>
        <v/>
      </c>
      <c r="D808" s="9"/>
      <c r="E808" s="9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4"/>
      <c r="B809" s="5"/>
      <c r="C809" s="4"/>
      <c r="D809" s="4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4"/>
      <c r="B810" s="5"/>
      <c r="C810" s="4"/>
      <c r="D810" s="4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70" t="s">
        <v>98</v>
      </c>
      <c r="B811" s="61"/>
      <c r="C811" s="61"/>
      <c r="D811" s="61"/>
      <c r="E811" s="61"/>
      <c r="F811" s="6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25" t="s">
        <v>15</v>
      </c>
      <c r="B812" s="21"/>
      <c r="C812" s="21"/>
      <c r="D812" s="21"/>
      <c r="E812" s="21"/>
      <c r="F812" s="2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26" t="s">
        <v>16</v>
      </c>
      <c r="B813" s="27" t="s">
        <v>17</v>
      </c>
      <c r="C813" s="27" t="s">
        <v>18</v>
      </c>
      <c r="D813" s="27" t="s">
        <v>19</v>
      </c>
      <c r="E813" s="27" t="s">
        <v>20</v>
      </c>
      <c r="F813" s="28" t="s">
        <v>21</v>
      </c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29" t="s">
        <v>22</v>
      </c>
      <c r="B814" s="30">
        <v>7.0</v>
      </c>
      <c r="C814" s="31" t="s">
        <v>23</v>
      </c>
      <c r="D814" s="32"/>
      <c r="E814" s="33">
        <f t="shared" ref="E814:E840" si="58">D814*B814</f>
        <v>0</v>
      </c>
      <c r="F814" s="3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5" t="s">
        <v>24</v>
      </c>
      <c r="B815" s="30">
        <v>7.0</v>
      </c>
      <c r="C815" s="36" t="s">
        <v>25</v>
      </c>
      <c r="D815" s="32"/>
      <c r="E815" s="33">
        <f t="shared" si="58"/>
        <v>0</v>
      </c>
      <c r="F815" s="3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5" t="s">
        <v>26</v>
      </c>
      <c r="B816" s="30">
        <v>45.0</v>
      </c>
      <c r="C816" s="36" t="s">
        <v>27</v>
      </c>
      <c r="D816" s="32"/>
      <c r="E816" s="33">
        <f t="shared" si="58"/>
        <v>0</v>
      </c>
      <c r="F816" s="3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29" t="s">
        <v>28</v>
      </c>
      <c r="B817" s="30">
        <v>45.0</v>
      </c>
      <c r="C817" s="31" t="s">
        <v>29</v>
      </c>
      <c r="D817" s="32"/>
      <c r="E817" s="33">
        <f t="shared" si="58"/>
        <v>0</v>
      </c>
      <c r="F817" s="3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29" t="s">
        <v>99</v>
      </c>
      <c r="B818" s="5">
        <v>10.0</v>
      </c>
      <c r="C818" s="31" t="s">
        <v>100</v>
      </c>
      <c r="D818" s="32"/>
      <c r="E818" s="33">
        <f t="shared" si="58"/>
        <v>0</v>
      </c>
      <c r="F818" s="3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5" t="s">
        <v>101</v>
      </c>
      <c r="B819" s="39">
        <v>10.0</v>
      </c>
      <c r="C819" s="38" t="s">
        <v>102</v>
      </c>
      <c r="D819" s="32"/>
      <c r="E819" s="33">
        <f t="shared" si="58"/>
        <v>0</v>
      </c>
      <c r="F819" s="3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5" t="s">
        <v>103</v>
      </c>
      <c r="B820" s="39">
        <v>10.0</v>
      </c>
      <c r="C820" s="38" t="s">
        <v>104</v>
      </c>
      <c r="D820" s="32"/>
      <c r="E820" s="33">
        <f t="shared" si="58"/>
        <v>0</v>
      </c>
      <c r="F820" s="3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5" t="s">
        <v>30</v>
      </c>
      <c r="B821" s="39">
        <v>5.0</v>
      </c>
      <c r="C821" s="38" t="s">
        <v>31</v>
      </c>
      <c r="D821" s="32"/>
      <c r="E821" s="33">
        <f t="shared" si="58"/>
        <v>0</v>
      </c>
      <c r="F821" s="3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5" t="s">
        <v>32</v>
      </c>
      <c r="B822" s="37">
        <v>10.0</v>
      </c>
      <c r="C822" s="38" t="s">
        <v>33</v>
      </c>
      <c r="D822" s="32"/>
      <c r="E822" s="33">
        <f t="shared" si="58"/>
        <v>0</v>
      </c>
      <c r="F822" s="3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71" t="s">
        <v>61</v>
      </c>
      <c r="B823" s="37">
        <v>10.0</v>
      </c>
      <c r="C823" s="72" t="s">
        <v>105</v>
      </c>
      <c r="D823" s="32"/>
      <c r="E823" s="33">
        <f t="shared" si="58"/>
        <v>0</v>
      </c>
      <c r="F823" s="3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5" t="s">
        <v>34</v>
      </c>
      <c r="B824" s="37">
        <v>40.0</v>
      </c>
      <c r="C824" s="38" t="s">
        <v>35</v>
      </c>
      <c r="D824" s="32"/>
      <c r="E824" s="33">
        <f t="shared" si="58"/>
        <v>0</v>
      </c>
      <c r="F824" s="3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5" t="s">
        <v>36</v>
      </c>
      <c r="B825" s="37">
        <v>40.0</v>
      </c>
      <c r="C825" s="38" t="s">
        <v>37</v>
      </c>
      <c r="D825" s="32"/>
      <c r="E825" s="33">
        <f t="shared" si="58"/>
        <v>0</v>
      </c>
      <c r="F825" s="3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5" t="s">
        <v>38</v>
      </c>
      <c r="B826" s="37">
        <v>6.0</v>
      </c>
      <c r="C826" s="38" t="s">
        <v>39</v>
      </c>
      <c r="D826" s="32"/>
      <c r="E826" s="33">
        <f t="shared" si="58"/>
        <v>0</v>
      </c>
      <c r="F826" s="3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5" t="s">
        <v>40</v>
      </c>
      <c r="B827" s="37">
        <v>6.0</v>
      </c>
      <c r="C827" s="38" t="s">
        <v>41</v>
      </c>
      <c r="D827" s="32"/>
      <c r="E827" s="33">
        <f t="shared" si="58"/>
        <v>0</v>
      </c>
      <c r="F827" s="3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5" t="s">
        <v>42</v>
      </c>
      <c r="B828" s="73">
        <v>37.0</v>
      </c>
      <c r="C828" s="36" t="s">
        <v>43</v>
      </c>
      <c r="D828" s="32"/>
      <c r="E828" s="33">
        <f t="shared" si="58"/>
        <v>0</v>
      </c>
      <c r="F828" s="3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71" t="s">
        <v>106</v>
      </c>
      <c r="B829" s="37">
        <v>100.0</v>
      </c>
      <c r="C829" s="74" t="s">
        <v>107</v>
      </c>
      <c r="D829" s="32"/>
      <c r="E829" s="33">
        <f t="shared" si="58"/>
        <v>0</v>
      </c>
      <c r="F829" s="3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71" t="s">
        <v>108</v>
      </c>
      <c r="B830" s="37">
        <v>100.0</v>
      </c>
      <c r="C830" s="74" t="s">
        <v>109</v>
      </c>
      <c r="D830" s="32"/>
      <c r="E830" s="33">
        <f t="shared" si="58"/>
        <v>0</v>
      </c>
      <c r="F830" s="3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71" t="s">
        <v>110</v>
      </c>
      <c r="B831" s="37">
        <v>100.0</v>
      </c>
      <c r="C831" s="74" t="s">
        <v>111</v>
      </c>
      <c r="D831" s="32"/>
      <c r="E831" s="33">
        <f t="shared" si="58"/>
        <v>0</v>
      </c>
      <c r="F831" s="3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71" t="s">
        <v>112</v>
      </c>
      <c r="B832" s="37">
        <v>100.0</v>
      </c>
      <c r="C832" s="74" t="s">
        <v>113</v>
      </c>
      <c r="D832" s="32"/>
      <c r="E832" s="33">
        <f t="shared" si="58"/>
        <v>0</v>
      </c>
      <c r="F832" s="3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71" t="s">
        <v>114</v>
      </c>
      <c r="B833" s="37">
        <v>100.0</v>
      </c>
      <c r="C833" s="74" t="s">
        <v>115</v>
      </c>
      <c r="D833" s="32"/>
      <c r="E833" s="33">
        <f t="shared" si="58"/>
        <v>0</v>
      </c>
      <c r="F833" s="3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71" t="s">
        <v>116</v>
      </c>
      <c r="B834" s="37">
        <v>100.0</v>
      </c>
      <c r="C834" s="74" t="s">
        <v>117</v>
      </c>
      <c r="D834" s="32"/>
      <c r="E834" s="33">
        <f t="shared" si="58"/>
        <v>0</v>
      </c>
      <c r="F834" s="3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71" t="s">
        <v>118</v>
      </c>
      <c r="B835" s="37">
        <v>100.0</v>
      </c>
      <c r="C835" s="74" t="s">
        <v>119</v>
      </c>
      <c r="D835" s="32"/>
      <c r="E835" s="33">
        <f t="shared" si="58"/>
        <v>0</v>
      </c>
      <c r="F835" s="3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71" t="s">
        <v>120</v>
      </c>
      <c r="B836" s="37">
        <v>100.0</v>
      </c>
      <c r="C836" s="74" t="s">
        <v>121</v>
      </c>
      <c r="D836" s="32"/>
      <c r="E836" s="33">
        <f t="shared" si="58"/>
        <v>0</v>
      </c>
      <c r="F836" s="3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71" t="s">
        <v>122</v>
      </c>
      <c r="B837" s="37">
        <v>100.0</v>
      </c>
      <c r="C837" s="74" t="s">
        <v>123</v>
      </c>
      <c r="D837" s="32"/>
      <c r="E837" s="33">
        <f t="shared" si="58"/>
        <v>0</v>
      </c>
      <c r="F837" s="3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71" t="s">
        <v>124</v>
      </c>
      <c r="B838" s="37">
        <v>100.0</v>
      </c>
      <c r="C838" s="74" t="s">
        <v>125</v>
      </c>
      <c r="D838" s="32"/>
      <c r="E838" s="33">
        <f t="shared" si="58"/>
        <v>0</v>
      </c>
      <c r="F838" s="3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71" t="s">
        <v>126</v>
      </c>
      <c r="B839" s="37">
        <v>100.0</v>
      </c>
      <c r="C839" s="74" t="s">
        <v>127</v>
      </c>
      <c r="D839" s="32"/>
      <c r="E839" s="33">
        <f t="shared" si="58"/>
        <v>0</v>
      </c>
      <c r="F839" s="3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5"/>
      <c r="B840" s="39"/>
      <c r="C840" s="38"/>
      <c r="D840" s="32"/>
      <c r="E840" s="33">
        <f t="shared" si="58"/>
        <v>0</v>
      </c>
      <c r="F840" s="3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43" t="s">
        <v>44</v>
      </c>
      <c r="B841" s="44"/>
      <c r="C841" s="44"/>
      <c r="D841" s="44"/>
      <c r="E841" s="44"/>
      <c r="F841" s="4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29" t="s">
        <v>45</v>
      </c>
      <c r="B842" s="30">
        <v>6.0</v>
      </c>
      <c r="C842" s="31" t="s">
        <v>23</v>
      </c>
      <c r="D842" s="32"/>
      <c r="E842" s="33">
        <f t="shared" ref="E842:E845" si="59">D842*B842</f>
        <v>0</v>
      </c>
      <c r="F842" s="3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5" t="s">
        <v>46</v>
      </c>
      <c r="B843" s="30">
        <v>6.0</v>
      </c>
      <c r="C843" s="36" t="s">
        <v>25</v>
      </c>
      <c r="D843" s="32"/>
      <c r="E843" s="33">
        <f t="shared" si="59"/>
        <v>0</v>
      </c>
      <c r="F843" s="3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5" t="s">
        <v>47</v>
      </c>
      <c r="B844" s="30">
        <v>45.0</v>
      </c>
      <c r="C844" s="36" t="s">
        <v>27</v>
      </c>
      <c r="D844" s="32"/>
      <c r="E844" s="33">
        <f t="shared" si="59"/>
        <v>0</v>
      </c>
      <c r="F844" s="3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29" t="s">
        <v>48</v>
      </c>
      <c r="B845" s="37">
        <v>45.0</v>
      </c>
      <c r="C845" s="31" t="s">
        <v>29</v>
      </c>
      <c r="D845" s="32"/>
      <c r="E845" s="33">
        <f t="shared" si="59"/>
        <v>0</v>
      </c>
      <c r="F845" s="3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43" t="s">
        <v>49</v>
      </c>
      <c r="B846" s="44"/>
      <c r="C846" s="44"/>
      <c r="D846" s="44"/>
      <c r="E846" s="44"/>
      <c r="F846" s="4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29" t="s">
        <v>50</v>
      </c>
      <c r="B847" s="5">
        <v>4.0</v>
      </c>
      <c r="C847" s="31" t="s">
        <v>23</v>
      </c>
      <c r="D847" s="32"/>
      <c r="E847" s="33">
        <f t="shared" ref="E847:E850" si="60">D847*B847</f>
        <v>0</v>
      </c>
      <c r="F847" s="3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5" t="s">
        <v>51</v>
      </c>
      <c r="B848" s="5">
        <v>1.0</v>
      </c>
      <c r="C848" s="36" t="s">
        <v>25</v>
      </c>
      <c r="D848" s="32"/>
      <c r="E848" s="33">
        <f t="shared" si="60"/>
        <v>0</v>
      </c>
      <c r="F848" s="3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5" t="s">
        <v>52</v>
      </c>
      <c r="B849" s="5">
        <v>32.0</v>
      </c>
      <c r="C849" s="36" t="s">
        <v>27</v>
      </c>
      <c r="D849" s="32"/>
      <c r="E849" s="33">
        <f t="shared" si="60"/>
        <v>0</v>
      </c>
      <c r="F849" s="3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46" t="s">
        <v>53</v>
      </c>
      <c r="B850" s="63">
        <v>32.0</v>
      </c>
      <c r="C850" s="48" t="s">
        <v>29</v>
      </c>
      <c r="D850" s="49"/>
      <c r="E850" s="50">
        <f t="shared" si="60"/>
        <v>0</v>
      </c>
      <c r="F850" s="6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52" t="s">
        <v>54</v>
      </c>
      <c r="E851" s="53">
        <f>SUMIFS(E814:E850,F814:F850,"Yes")</f>
        <v>0</v>
      </c>
      <c r="F851" s="6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52" t="s">
        <v>55</v>
      </c>
      <c r="E852" s="53">
        <f>7.75%*E851</f>
        <v>0</v>
      </c>
      <c r="F852" s="6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52" t="s">
        <v>56</v>
      </c>
      <c r="E853" s="54">
        <f>SUMIFS(E814:E850,F814:F850,"No")</f>
        <v>0</v>
      </c>
      <c r="F853" s="6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55" t="s">
        <v>57</v>
      </c>
      <c r="B854" s="41"/>
      <c r="C854" s="41"/>
      <c r="D854" s="41"/>
      <c r="E854" s="54"/>
      <c r="F854" s="6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52" t="s">
        <v>58</v>
      </c>
      <c r="E855" s="57">
        <f>SUM(E851:E854)</f>
        <v>0</v>
      </c>
      <c r="F855" s="6"/>
      <c r="G855" s="58" t="s">
        <v>128</v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52"/>
      <c r="B856" s="66"/>
      <c r="C856" s="2"/>
      <c r="D856" s="4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52"/>
      <c r="B857" s="66"/>
      <c r="C857" s="2"/>
      <c r="D857" s="4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52"/>
      <c r="B858" s="66"/>
      <c r="C858" s="2"/>
      <c r="D858" s="4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52"/>
      <c r="B859" s="66"/>
      <c r="C859" s="2"/>
      <c r="D859" s="4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7" t="s">
        <v>2</v>
      </c>
      <c r="C860" s="59" t="str">
        <f>$C$3</f>
        <v/>
      </c>
      <c r="D860" s="9"/>
      <c r="E860" s="9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10"/>
      <c r="B861" s="5"/>
      <c r="C861" s="5"/>
      <c r="D861" s="5"/>
      <c r="E861" s="5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7" t="s">
        <v>5</v>
      </c>
      <c r="C862" s="59" t="str">
        <f>$C$5</f>
        <v/>
      </c>
      <c r="D862" s="9"/>
      <c r="E862" s="9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7" t="s">
        <v>7</v>
      </c>
      <c r="C863" s="59" t="str">
        <f>$C$6</f>
        <v/>
      </c>
      <c r="D863" s="9"/>
      <c r="E863" s="9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7" t="s">
        <v>9</v>
      </c>
      <c r="C864" s="59" t="str">
        <f>$C$7</f>
        <v/>
      </c>
      <c r="D864" s="9"/>
      <c r="E864" s="9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10"/>
      <c r="B865" s="5"/>
      <c r="C865" s="5"/>
      <c r="D865" s="5"/>
      <c r="E865" s="5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7" t="s">
        <v>12</v>
      </c>
      <c r="C866" s="59" t="str">
        <f>$C$9</f>
        <v/>
      </c>
      <c r="D866" s="9"/>
      <c r="E866" s="9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4"/>
      <c r="B867" s="5"/>
      <c r="C867" s="4"/>
      <c r="D867" s="4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4"/>
      <c r="B868" s="5"/>
      <c r="C868" s="4"/>
      <c r="D868" s="4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60" t="s">
        <v>129</v>
      </c>
      <c r="B869" s="61"/>
      <c r="C869" s="61"/>
      <c r="D869" s="61"/>
      <c r="E869" s="61"/>
      <c r="F869" s="6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25" t="s">
        <v>15</v>
      </c>
      <c r="B870" s="21"/>
      <c r="C870" s="21"/>
      <c r="D870" s="21"/>
      <c r="E870" s="21"/>
      <c r="F870" s="2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26" t="s">
        <v>16</v>
      </c>
      <c r="B871" s="27" t="s">
        <v>17</v>
      </c>
      <c r="C871" s="27" t="s">
        <v>18</v>
      </c>
      <c r="D871" s="27" t="s">
        <v>19</v>
      </c>
      <c r="E871" s="27" t="s">
        <v>20</v>
      </c>
      <c r="F871" s="28" t="s">
        <v>21</v>
      </c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29" t="s">
        <v>22</v>
      </c>
      <c r="B872" s="5">
        <v>4.0</v>
      </c>
      <c r="C872" s="31" t="s">
        <v>23</v>
      </c>
      <c r="D872" s="32"/>
      <c r="E872" s="33">
        <f t="shared" ref="E872:E882" si="61">D872*B872</f>
        <v>0</v>
      </c>
      <c r="F872" s="3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5" t="s">
        <v>24</v>
      </c>
      <c r="B873" s="5">
        <v>1.0</v>
      </c>
      <c r="C873" s="36" t="s">
        <v>25</v>
      </c>
      <c r="D873" s="32"/>
      <c r="E873" s="33">
        <f t="shared" si="61"/>
        <v>0</v>
      </c>
      <c r="F873" s="3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5" t="s">
        <v>26</v>
      </c>
      <c r="B874" s="5">
        <v>24.0</v>
      </c>
      <c r="C874" s="36" t="s">
        <v>27</v>
      </c>
      <c r="D874" s="32"/>
      <c r="E874" s="33">
        <f t="shared" si="61"/>
        <v>0</v>
      </c>
      <c r="F874" s="3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29" t="s">
        <v>28</v>
      </c>
      <c r="B875" s="5">
        <v>24.0</v>
      </c>
      <c r="C875" s="31" t="s">
        <v>29</v>
      </c>
      <c r="D875" s="32"/>
      <c r="E875" s="33">
        <f t="shared" si="61"/>
        <v>0</v>
      </c>
      <c r="F875" s="3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29" t="s">
        <v>30</v>
      </c>
      <c r="B876" s="5">
        <v>5.0</v>
      </c>
      <c r="C876" s="31" t="s">
        <v>31</v>
      </c>
      <c r="D876" s="32"/>
      <c r="E876" s="33">
        <f t="shared" si="61"/>
        <v>0</v>
      </c>
      <c r="F876" s="3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5" t="s">
        <v>32</v>
      </c>
      <c r="B877" s="39">
        <v>24.0</v>
      </c>
      <c r="C877" s="38" t="s">
        <v>33</v>
      </c>
      <c r="D877" s="32"/>
      <c r="E877" s="33">
        <f t="shared" si="61"/>
        <v>0</v>
      </c>
      <c r="F877" s="3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5" t="s">
        <v>34</v>
      </c>
      <c r="B878" s="39">
        <v>12.0</v>
      </c>
      <c r="C878" s="38" t="s">
        <v>35</v>
      </c>
      <c r="D878" s="32"/>
      <c r="E878" s="33">
        <f t="shared" si="61"/>
        <v>0</v>
      </c>
      <c r="F878" s="3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5" t="s">
        <v>36</v>
      </c>
      <c r="B879" s="39">
        <v>12.0</v>
      </c>
      <c r="C879" s="38" t="s">
        <v>37</v>
      </c>
      <c r="D879" s="32"/>
      <c r="E879" s="33">
        <f t="shared" si="61"/>
        <v>0</v>
      </c>
      <c r="F879" s="3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5" t="s">
        <v>38</v>
      </c>
      <c r="B880" s="39">
        <v>1.0</v>
      </c>
      <c r="C880" s="38" t="s">
        <v>39</v>
      </c>
      <c r="D880" s="32"/>
      <c r="E880" s="33">
        <f t="shared" si="61"/>
        <v>0</v>
      </c>
      <c r="F880" s="3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5" t="s">
        <v>40</v>
      </c>
      <c r="B881" s="5">
        <v>1.0</v>
      </c>
      <c r="C881" s="36" t="s">
        <v>41</v>
      </c>
      <c r="D881" s="32"/>
      <c r="E881" s="33">
        <f t="shared" si="61"/>
        <v>0</v>
      </c>
      <c r="F881" s="3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5" t="s">
        <v>42</v>
      </c>
      <c r="B882" s="37">
        <v>28.0</v>
      </c>
      <c r="C882" s="38" t="s">
        <v>43</v>
      </c>
      <c r="D882" s="32"/>
      <c r="E882" s="33">
        <f t="shared" si="61"/>
        <v>0</v>
      </c>
      <c r="F882" s="3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43" t="s">
        <v>44</v>
      </c>
      <c r="B883" s="44"/>
      <c r="C883" s="44"/>
      <c r="D883" s="44"/>
      <c r="E883" s="44"/>
      <c r="F883" s="4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29" t="s">
        <v>45</v>
      </c>
      <c r="B884" s="5">
        <v>4.0</v>
      </c>
      <c r="C884" s="31" t="s">
        <v>23</v>
      </c>
      <c r="D884" s="32"/>
      <c r="E884" s="33">
        <f t="shared" ref="E884:E887" si="62">D884*B884</f>
        <v>0</v>
      </c>
      <c r="F884" s="3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5" t="s">
        <v>46</v>
      </c>
      <c r="B885" s="5">
        <v>1.0</v>
      </c>
      <c r="C885" s="36" t="s">
        <v>25</v>
      </c>
      <c r="D885" s="32"/>
      <c r="E885" s="33">
        <f t="shared" si="62"/>
        <v>0</v>
      </c>
      <c r="F885" s="3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5" t="s">
        <v>47</v>
      </c>
      <c r="B886" s="5">
        <v>24.0</v>
      </c>
      <c r="C886" s="36" t="s">
        <v>27</v>
      </c>
      <c r="D886" s="32"/>
      <c r="E886" s="33">
        <f t="shared" si="62"/>
        <v>0</v>
      </c>
      <c r="F886" s="3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29" t="s">
        <v>48</v>
      </c>
      <c r="B887" s="39">
        <v>24.0</v>
      </c>
      <c r="C887" s="31" t="s">
        <v>29</v>
      </c>
      <c r="D887" s="32"/>
      <c r="E887" s="33">
        <f t="shared" si="62"/>
        <v>0</v>
      </c>
      <c r="F887" s="3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43" t="s">
        <v>49</v>
      </c>
      <c r="B888" s="44"/>
      <c r="C888" s="44"/>
      <c r="D888" s="44"/>
      <c r="E888" s="44"/>
      <c r="F888" s="4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29" t="s">
        <v>50</v>
      </c>
      <c r="B889" s="5">
        <v>4.0</v>
      </c>
      <c r="C889" s="31" t="s">
        <v>23</v>
      </c>
      <c r="D889" s="32"/>
      <c r="E889" s="33">
        <f t="shared" ref="E889:E892" si="63">D889*B889</f>
        <v>0</v>
      </c>
      <c r="F889" s="3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5" t="s">
        <v>51</v>
      </c>
      <c r="B890" s="5">
        <v>1.0</v>
      </c>
      <c r="C890" s="36" t="s">
        <v>25</v>
      </c>
      <c r="D890" s="32"/>
      <c r="E890" s="33">
        <f t="shared" si="63"/>
        <v>0</v>
      </c>
      <c r="F890" s="3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5" t="s">
        <v>52</v>
      </c>
      <c r="B891" s="5">
        <v>24.0</v>
      </c>
      <c r="C891" s="36" t="s">
        <v>27</v>
      </c>
      <c r="D891" s="32"/>
      <c r="E891" s="33">
        <f t="shared" si="63"/>
        <v>0</v>
      </c>
      <c r="F891" s="3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46" t="s">
        <v>53</v>
      </c>
      <c r="B892" s="63">
        <v>24.0</v>
      </c>
      <c r="C892" s="48" t="s">
        <v>29</v>
      </c>
      <c r="D892" s="49"/>
      <c r="E892" s="50">
        <f t="shared" si="63"/>
        <v>0</v>
      </c>
      <c r="F892" s="6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52" t="s">
        <v>54</v>
      </c>
      <c r="E893" s="53">
        <f>SUMIFS(E872:E892,F872:F892,"Yes")</f>
        <v>0</v>
      </c>
      <c r="F893" s="6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52" t="s">
        <v>55</v>
      </c>
      <c r="E894" s="53">
        <f>7.75%*E893</f>
        <v>0</v>
      </c>
      <c r="F894" s="6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52" t="s">
        <v>56</v>
      </c>
      <c r="E895" s="54">
        <f>SUMIFS(E872:E892,F872:F892,"No")</f>
        <v>0</v>
      </c>
      <c r="F895" s="6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55" t="s">
        <v>57</v>
      </c>
      <c r="B896" s="41"/>
      <c r="C896" s="41"/>
      <c r="D896" s="41"/>
      <c r="E896" s="56"/>
      <c r="F896" s="6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52" t="s">
        <v>58</v>
      </c>
      <c r="E897" s="57">
        <f>SUM(E893:E896)</f>
        <v>0</v>
      </c>
      <c r="F897" s="6"/>
      <c r="G897" s="58" t="s">
        <v>130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52"/>
      <c r="B898" s="52"/>
      <c r="C898" s="52"/>
      <c r="D898" s="52"/>
      <c r="E898" s="75"/>
      <c r="F898" s="6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52"/>
      <c r="B899" s="52"/>
      <c r="C899" s="52"/>
      <c r="D899" s="52"/>
      <c r="E899" s="75"/>
      <c r="F899" s="6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52"/>
      <c r="B900" s="52"/>
      <c r="C900" s="52"/>
      <c r="D900" s="52"/>
      <c r="E900" s="75"/>
      <c r="F900" s="6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52"/>
      <c r="B901" s="52"/>
      <c r="C901" s="52"/>
      <c r="D901" s="52"/>
      <c r="E901" s="75"/>
      <c r="F901" s="6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7" t="s">
        <v>2</v>
      </c>
      <c r="C902" s="59" t="str">
        <f>$C$3</f>
        <v/>
      </c>
      <c r="D902" s="9"/>
      <c r="E902" s="9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10"/>
      <c r="B903" s="5"/>
      <c r="C903" s="5"/>
      <c r="D903" s="5"/>
      <c r="E903" s="5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7" t="s">
        <v>5</v>
      </c>
      <c r="C904" s="59" t="str">
        <f>$C$5</f>
        <v/>
      </c>
      <c r="D904" s="9"/>
      <c r="E904" s="9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7" t="s">
        <v>7</v>
      </c>
      <c r="C905" s="59" t="str">
        <f>$C$6</f>
        <v/>
      </c>
      <c r="D905" s="9"/>
      <c r="E905" s="9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7" t="s">
        <v>9</v>
      </c>
      <c r="C906" s="59" t="str">
        <f>$C$7</f>
        <v/>
      </c>
      <c r="D906" s="9"/>
      <c r="E906" s="9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10"/>
      <c r="B907" s="5"/>
      <c r="C907" s="5"/>
      <c r="D907" s="5"/>
      <c r="E907" s="5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7" t="s">
        <v>12</v>
      </c>
      <c r="C908" s="59" t="str">
        <f>$C$9</f>
        <v/>
      </c>
      <c r="D908" s="9"/>
      <c r="E908" s="9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4"/>
      <c r="B909" s="5"/>
      <c r="C909" s="4"/>
      <c r="D909" s="4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4"/>
      <c r="B910" s="5"/>
      <c r="C910" s="4"/>
      <c r="D910" s="4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76" t="s">
        <v>131</v>
      </c>
      <c r="B911" s="61"/>
      <c r="C911" s="61"/>
      <c r="D911" s="61"/>
      <c r="E911" s="61"/>
      <c r="F911" s="6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25" t="s">
        <v>15</v>
      </c>
      <c r="B912" s="21"/>
      <c r="C912" s="21"/>
      <c r="D912" s="21"/>
      <c r="E912" s="21"/>
      <c r="F912" s="2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26" t="s">
        <v>16</v>
      </c>
      <c r="B913" s="27" t="s">
        <v>17</v>
      </c>
      <c r="C913" s="27" t="s">
        <v>18</v>
      </c>
      <c r="D913" s="27" t="s">
        <v>19</v>
      </c>
      <c r="E913" s="27" t="s">
        <v>20</v>
      </c>
      <c r="F913" s="28" t="s">
        <v>21</v>
      </c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29" t="s">
        <v>22</v>
      </c>
      <c r="B914" s="5">
        <v>1.0</v>
      </c>
      <c r="C914" s="31" t="s">
        <v>23</v>
      </c>
      <c r="D914" s="32"/>
      <c r="E914" s="33">
        <f t="shared" ref="E914:E930" si="64">D914*B914</f>
        <v>0</v>
      </c>
      <c r="F914" s="3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5" t="s">
        <v>24</v>
      </c>
      <c r="B915" s="5">
        <v>1.0</v>
      </c>
      <c r="C915" s="36" t="s">
        <v>25</v>
      </c>
      <c r="D915" s="32"/>
      <c r="E915" s="33">
        <f t="shared" si="64"/>
        <v>0</v>
      </c>
      <c r="F915" s="3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5" t="s">
        <v>26</v>
      </c>
      <c r="B916" s="5">
        <v>12.0</v>
      </c>
      <c r="C916" s="36" t="s">
        <v>27</v>
      </c>
      <c r="D916" s="32"/>
      <c r="E916" s="33">
        <f t="shared" si="64"/>
        <v>0</v>
      </c>
      <c r="F916" s="3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29" t="s">
        <v>28</v>
      </c>
      <c r="B917" s="5">
        <v>12.0</v>
      </c>
      <c r="C917" s="31" t="s">
        <v>29</v>
      </c>
      <c r="D917" s="32"/>
      <c r="E917" s="33">
        <f t="shared" si="64"/>
        <v>0</v>
      </c>
      <c r="F917" s="3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77" t="s">
        <v>99</v>
      </c>
      <c r="B918" s="39">
        <v>10.0</v>
      </c>
      <c r="C918" s="78" t="s">
        <v>100</v>
      </c>
      <c r="D918" s="32"/>
      <c r="E918" s="33">
        <f t="shared" si="64"/>
        <v>0</v>
      </c>
      <c r="F918" s="34"/>
      <c r="G918" s="3"/>
      <c r="H918" s="79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77" t="s">
        <v>101</v>
      </c>
      <c r="B919" s="39">
        <v>10.0</v>
      </c>
      <c r="C919" s="78" t="s">
        <v>102</v>
      </c>
      <c r="D919" s="32"/>
      <c r="E919" s="33">
        <f t="shared" si="64"/>
        <v>0</v>
      </c>
      <c r="F919" s="34"/>
      <c r="G919" s="3"/>
      <c r="H919" s="79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77" t="s">
        <v>103</v>
      </c>
      <c r="B920" s="39">
        <v>10.0</v>
      </c>
      <c r="C920" s="78" t="s">
        <v>104</v>
      </c>
      <c r="D920" s="32"/>
      <c r="E920" s="33">
        <f t="shared" si="64"/>
        <v>0</v>
      </c>
      <c r="F920" s="34"/>
      <c r="G920" s="3"/>
      <c r="H920" s="79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77" t="s">
        <v>132</v>
      </c>
      <c r="B921" s="39">
        <v>2.0</v>
      </c>
      <c r="C921" s="78" t="s">
        <v>133</v>
      </c>
      <c r="D921" s="32"/>
      <c r="E921" s="80">
        <f t="shared" si="64"/>
        <v>0</v>
      </c>
      <c r="F921" s="34"/>
      <c r="G921" s="3"/>
      <c r="H921" s="79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77" t="s">
        <v>134</v>
      </c>
      <c r="B922" s="39">
        <v>2.0</v>
      </c>
      <c r="C922" s="78" t="s">
        <v>135</v>
      </c>
      <c r="D922" s="32"/>
      <c r="E922" s="80">
        <f t="shared" si="64"/>
        <v>0</v>
      </c>
      <c r="F922" s="34"/>
      <c r="G922" s="3"/>
      <c r="H922" s="79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77" t="s">
        <v>136</v>
      </c>
      <c r="B923" s="39">
        <v>2.0</v>
      </c>
      <c r="C923" s="78" t="s">
        <v>137</v>
      </c>
      <c r="D923" s="32"/>
      <c r="E923" s="80">
        <f t="shared" si="64"/>
        <v>0</v>
      </c>
      <c r="F923" s="34"/>
      <c r="G923" s="3"/>
      <c r="H923" s="79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77" t="s">
        <v>138</v>
      </c>
      <c r="B924" s="39">
        <v>2.0</v>
      </c>
      <c r="C924" s="78" t="s">
        <v>139</v>
      </c>
      <c r="D924" s="32"/>
      <c r="E924" s="80">
        <f t="shared" si="64"/>
        <v>0</v>
      </c>
      <c r="F924" s="34"/>
      <c r="G924" s="3"/>
      <c r="H924" s="79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77" t="s">
        <v>140</v>
      </c>
      <c r="B925" s="39">
        <v>2.0</v>
      </c>
      <c r="C925" s="78" t="s">
        <v>141</v>
      </c>
      <c r="D925" s="32"/>
      <c r="E925" s="80">
        <f t="shared" si="64"/>
        <v>0</v>
      </c>
      <c r="F925" s="34"/>
      <c r="G925" s="3"/>
      <c r="H925" s="79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77" t="s">
        <v>142</v>
      </c>
      <c r="B926" s="39">
        <v>2.0</v>
      </c>
      <c r="C926" s="78" t="s">
        <v>143</v>
      </c>
      <c r="D926" s="32"/>
      <c r="E926" s="80">
        <f t="shared" si="64"/>
        <v>0</v>
      </c>
      <c r="F926" s="34"/>
      <c r="G926" s="3"/>
      <c r="H926" s="79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77" t="s">
        <v>144</v>
      </c>
      <c r="B927" s="39">
        <v>2.0</v>
      </c>
      <c r="C927" s="78" t="s">
        <v>145</v>
      </c>
      <c r="D927" s="32"/>
      <c r="E927" s="80">
        <f t="shared" si="64"/>
        <v>0</v>
      </c>
      <c r="F927" s="34"/>
      <c r="G927" s="3"/>
      <c r="H927" s="79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77" t="s">
        <v>146</v>
      </c>
      <c r="B928" s="39">
        <v>2.0</v>
      </c>
      <c r="C928" s="78" t="s">
        <v>147</v>
      </c>
      <c r="D928" s="32"/>
      <c r="E928" s="80">
        <f t="shared" si="64"/>
        <v>0</v>
      </c>
      <c r="F928" s="34"/>
      <c r="G928" s="3"/>
      <c r="H928" s="79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77" t="s">
        <v>148</v>
      </c>
      <c r="B929" s="39">
        <v>2.0</v>
      </c>
      <c r="C929" s="78" t="s">
        <v>149</v>
      </c>
      <c r="D929" s="32"/>
      <c r="E929" s="80">
        <f t="shared" si="64"/>
        <v>0</v>
      </c>
      <c r="F929" s="34"/>
      <c r="G929" s="3"/>
      <c r="H929" s="79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77" t="s">
        <v>150</v>
      </c>
      <c r="B930" s="39">
        <v>2.0</v>
      </c>
      <c r="C930" s="78" t="s">
        <v>151</v>
      </c>
      <c r="D930" s="32"/>
      <c r="E930" s="80">
        <f t="shared" si="64"/>
        <v>0</v>
      </c>
      <c r="F930" s="34"/>
      <c r="G930" s="3"/>
      <c r="H930" s="79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9" t="s">
        <v>152</v>
      </c>
      <c r="B931" s="39">
        <v>2.0</v>
      </c>
      <c r="C931" s="6" t="s">
        <v>153</v>
      </c>
      <c r="D931" s="32"/>
      <c r="E931" s="80">
        <f>D931*B934</f>
        <v>0</v>
      </c>
      <c r="F931" s="34"/>
      <c r="G931" s="3"/>
      <c r="H931" s="79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77" t="s">
        <v>142</v>
      </c>
      <c r="B932" s="39">
        <v>2.0</v>
      </c>
      <c r="C932" s="78" t="s">
        <v>143</v>
      </c>
      <c r="D932" s="32"/>
      <c r="E932" s="80">
        <f t="shared" ref="E932:E939" si="65">D932*B932</f>
        <v>0</v>
      </c>
      <c r="F932" s="34"/>
      <c r="G932" s="3"/>
      <c r="H932" s="79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77" t="s">
        <v>154</v>
      </c>
      <c r="B933" s="39">
        <v>2.0</v>
      </c>
      <c r="C933" s="78" t="s">
        <v>155</v>
      </c>
      <c r="D933" s="32"/>
      <c r="E933" s="80">
        <f t="shared" si="65"/>
        <v>0</v>
      </c>
      <c r="F933" s="34"/>
      <c r="G933" s="3"/>
      <c r="H933" s="79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77" t="s">
        <v>156</v>
      </c>
      <c r="B934" s="39">
        <v>2.0</v>
      </c>
      <c r="C934" s="78" t="s">
        <v>157</v>
      </c>
      <c r="D934" s="32"/>
      <c r="E934" s="80">
        <f t="shared" si="65"/>
        <v>0</v>
      </c>
      <c r="F934" s="34"/>
      <c r="G934" s="3"/>
      <c r="H934" s="79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29" t="s">
        <v>30</v>
      </c>
      <c r="B935" s="5">
        <v>5.0</v>
      </c>
      <c r="C935" s="31" t="s">
        <v>31</v>
      </c>
      <c r="D935" s="32"/>
      <c r="E935" s="33">
        <f t="shared" si="65"/>
        <v>0</v>
      </c>
      <c r="F935" s="3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5" t="s">
        <v>32</v>
      </c>
      <c r="B936" s="39">
        <v>12.0</v>
      </c>
      <c r="C936" s="38" t="s">
        <v>33</v>
      </c>
      <c r="D936" s="32"/>
      <c r="E936" s="33">
        <f t="shared" si="65"/>
        <v>0</v>
      </c>
      <c r="F936" s="3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5" t="s">
        <v>38</v>
      </c>
      <c r="B937" s="39">
        <v>1.0</v>
      </c>
      <c r="C937" s="38" t="s">
        <v>39</v>
      </c>
      <c r="D937" s="32"/>
      <c r="E937" s="33">
        <f t="shared" si="65"/>
        <v>0</v>
      </c>
      <c r="F937" s="3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5" t="s">
        <v>40</v>
      </c>
      <c r="B938" s="5">
        <v>1.0</v>
      </c>
      <c r="C938" s="36" t="s">
        <v>41</v>
      </c>
      <c r="D938" s="32"/>
      <c r="E938" s="33">
        <f t="shared" si="65"/>
        <v>0</v>
      </c>
      <c r="F938" s="3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5" t="s">
        <v>42</v>
      </c>
      <c r="B939" s="39">
        <v>14.0</v>
      </c>
      <c r="C939" s="38" t="s">
        <v>43</v>
      </c>
      <c r="D939" s="32"/>
      <c r="E939" s="33">
        <f t="shared" si="65"/>
        <v>0</v>
      </c>
      <c r="F939" s="3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43" t="s">
        <v>44</v>
      </c>
      <c r="B940" s="44"/>
      <c r="C940" s="44"/>
      <c r="D940" s="44"/>
      <c r="E940" s="44"/>
      <c r="F940" s="4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29" t="s">
        <v>45</v>
      </c>
      <c r="B941" s="5">
        <v>1.0</v>
      </c>
      <c r="C941" s="31" t="s">
        <v>23</v>
      </c>
      <c r="D941" s="32"/>
      <c r="E941" s="33">
        <f t="shared" ref="E941:E944" si="66">D941*B941</f>
        <v>0</v>
      </c>
      <c r="F941" s="3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5" t="s">
        <v>46</v>
      </c>
      <c r="B942" s="5">
        <v>1.0</v>
      </c>
      <c r="C942" s="36" t="s">
        <v>25</v>
      </c>
      <c r="D942" s="32"/>
      <c r="E942" s="33">
        <f t="shared" si="66"/>
        <v>0</v>
      </c>
      <c r="F942" s="3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5" t="s">
        <v>47</v>
      </c>
      <c r="B943" s="5">
        <v>12.0</v>
      </c>
      <c r="C943" s="36" t="s">
        <v>27</v>
      </c>
      <c r="D943" s="32"/>
      <c r="E943" s="33">
        <f t="shared" si="66"/>
        <v>0</v>
      </c>
      <c r="F943" s="3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29" t="s">
        <v>48</v>
      </c>
      <c r="B944" s="39">
        <v>12.0</v>
      </c>
      <c r="C944" s="31" t="s">
        <v>29</v>
      </c>
      <c r="D944" s="32"/>
      <c r="E944" s="33">
        <f t="shared" si="66"/>
        <v>0</v>
      </c>
      <c r="F944" s="3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43" t="s">
        <v>49</v>
      </c>
      <c r="B945" s="44"/>
      <c r="C945" s="44"/>
      <c r="D945" s="44"/>
      <c r="E945" s="44"/>
      <c r="F945" s="4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29" t="s">
        <v>50</v>
      </c>
      <c r="B946" s="5">
        <v>1.0</v>
      </c>
      <c r="C946" s="31" t="s">
        <v>23</v>
      </c>
      <c r="D946" s="32"/>
      <c r="E946" s="33">
        <f t="shared" ref="E946:E949" si="67">D946*B946</f>
        <v>0</v>
      </c>
      <c r="F946" s="3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5" t="s">
        <v>51</v>
      </c>
      <c r="B947" s="5">
        <v>1.0</v>
      </c>
      <c r="C947" s="36" t="s">
        <v>25</v>
      </c>
      <c r="D947" s="32"/>
      <c r="E947" s="33">
        <f t="shared" si="67"/>
        <v>0</v>
      </c>
      <c r="F947" s="3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5" t="s">
        <v>52</v>
      </c>
      <c r="B948" s="5">
        <v>12.0</v>
      </c>
      <c r="C948" s="36" t="s">
        <v>27</v>
      </c>
      <c r="D948" s="32"/>
      <c r="E948" s="33">
        <f t="shared" si="67"/>
        <v>0</v>
      </c>
      <c r="F948" s="3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46" t="s">
        <v>53</v>
      </c>
      <c r="B949" s="63">
        <v>12.0</v>
      </c>
      <c r="C949" s="48" t="s">
        <v>29</v>
      </c>
      <c r="D949" s="49"/>
      <c r="E949" s="50">
        <f t="shared" si="67"/>
        <v>0</v>
      </c>
      <c r="F949" s="6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52" t="s">
        <v>54</v>
      </c>
      <c r="E950" s="53">
        <f>SUMIFS(E914:E949,F914:F949,"Yes")</f>
        <v>0</v>
      </c>
      <c r="F950" s="6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52" t="s">
        <v>55</v>
      </c>
      <c r="E951" s="53">
        <f>7.75%*E950</f>
        <v>0</v>
      </c>
      <c r="F951" s="6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52" t="s">
        <v>56</v>
      </c>
      <c r="E952" s="54">
        <f>SUMIFS(E914:E949,F914:F949,"No")</f>
        <v>0</v>
      </c>
      <c r="F952" s="6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55" t="s">
        <v>57</v>
      </c>
      <c r="B953" s="41"/>
      <c r="C953" s="41"/>
      <c r="D953" s="41"/>
      <c r="E953" s="56"/>
      <c r="F953" s="6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52" t="s">
        <v>58</v>
      </c>
      <c r="E954" s="57">
        <f>SUM(E950:E953)</f>
        <v>0</v>
      </c>
      <c r="F954" s="6"/>
      <c r="G954" s="58" t="s">
        <v>158</v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52"/>
      <c r="B955" s="66"/>
      <c r="C955" s="2"/>
      <c r="D955" s="4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7"/>
      <c r="B956" s="7"/>
      <c r="C956" s="5"/>
      <c r="D956" s="5"/>
      <c r="E956" s="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7"/>
      <c r="B957" s="7"/>
      <c r="C957" s="5"/>
      <c r="D957" s="5"/>
      <c r="E957" s="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7"/>
      <c r="B958" s="7"/>
      <c r="C958" s="5"/>
      <c r="D958" s="5"/>
      <c r="E958" s="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7" t="s">
        <v>2</v>
      </c>
      <c r="C959" s="59" t="str">
        <f>$C$3</f>
        <v/>
      </c>
      <c r="D959" s="9"/>
      <c r="E959" s="9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10"/>
      <c r="B960" s="5"/>
      <c r="C960" s="5"/>
      <c r="D960" s="5"/>
      <c r="E960" s="5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7" t="s">
        <v>5</v>
      </c>
      <c r="C961" s="59" t="str">
        <f>$C$5</f>
        <v/>
      </c>
      <c r="D961" s="9"/>
      <c r="E961" s="9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7" t="s">
        <v>7</v>
      </c>
      <c r="C962" s="59" t="str">
        <f>$C$6</f>
        <v/>
      </c>
      <c r="D962" s="9"/>
      <c r="E962" s="9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7" t="s">
        <v>9</v>
      </c>
      <c r="C963" s="59" t="str">
        <f>$C$7</f>
        <v/>
      </c>
      <c r="D963" s="9"/>
      <c r="E963" s="9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10"/>
      <c r="B964" s="5"/>
      <c r="C964" s="5"/>
      <c r="D964" s="5"/>
      <c r="E964" s="5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7" t="s">
        <v>12</v>
      </c>
      <c r="C965" s="59" t="str">
        <f>$C$9</f>
        <v/>
      </c>
      <c r="D965" s="9"/>
      <c r="E965" s="9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4"/>
      <c r="B966" s="5"/>
      <c r="C966" s="4"/>
      <c r="D966" s="4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4"/>
      <c r="B967" s="5"/>
      <c r="C967" s="4"/>
      <c r="D967" s="4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76" t="s">
        <v>159</v>
      </c>
      <c r="B968" s="61"/>
      <c r="C968" s="61"/>
      <c r="D968" s="61"/>
      <c r="E968" s="61"/>
      <c r="F968" s="6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25" t="s">
        <v>15</v>
      </c>
      <c r="B969" s="21"/>
      <c r="C969" s="21"/>
      <c r="D969" s="21"/>
      <c r="E969" s="21"/>
      <c r="F969" s="2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26" t="s">
        <v>16</v>
      </c>
      <c r="B970" s="27" t="s">
        <v>17</v>
      </c>
      <c r="C970" s="27" t="s">
        <v>18</v>
      </c>
      <c r="D970" s="27" t="s">
        <v>19</v>
      </c>
      <c r="E970" s="27" t="s">
        <v>20</v>
      </c>
      <c r="F970" s="28" t="s">
        <v>21</v>
      </c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29" t="s">
        <v>22</v>
      </c>
      <c r="B971" s="5">
        <v>1.0</v>
      </c>
      <c r="C971" s="31" t="s">
        <v>23</v>
      </c>
      <c r="D971" s="32"/>
      <c r="E971" s="33">
        <f t="shared" ref="E971:E979" si="68">D971*B971</f>
        <v>0</v>
      </c>
      <c r="F971" s="3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5" t="s">
        <v>24</v>
      </c>
      <c r="B972" s="5">
        <v>1.0</v>
      </c>
      <c r="C972" s="36" t="s">
        <v>25</v>
      </c>
      <c r="D972" s="32"/>
      <c r="E972" s="33">
        <f t="shared" si="68"/>
        <v>0</v>
      </c>
      <c r="F972" s="3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5" t="s">
        <v>26</v>
      </c>
      <c r="B973" s="5">
        <v>5.0</v>
      </c>
      <c r="C973" s="36" t="s">
        <v>27</v>
      </c>
      <c r="D973" s="32"/>
      <c r="E973" s="33">
        <f t="shared" si="68"/>
        <v>0</v>
      </c>
      <c r="F973" s="3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29" t="s">
        <v>28</v>
      </c>
      <c r="B974" s="5">
        <v>5.0</v>
      </c>
      <c r="C974" s="31" t="s">
        <v>29</v>
      </c>
      <c r="D974" s="32"/>
      <c r="E974" s="33">
        <f t="shared" si="68"/>
        <v>0</v>
      </c>
      <c r="F974" s="3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29" t="s">
        <v>30</v>
      </c>
      <c r="B975" s="5">
        <v>5.0</v>
      </c>
      <c r="C975" s="31" t="s">
        <v>31</v>
      </c>
      <c r="D975" s="32"/>
      <c r="E975" s="33">
        <f t="shared" si="68"/>
        <v>0</v>
      </c>
      <c r="F975" s="3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5" t="s">
        <v>32</v>
      </c>
      <c r="B976" s="39">
        <v>5.0</v>
      </c>
      <c r="C976" s="38" t="s">
        <v>33</v>
      </c>
      <c r="D976" s="32"/>
      <c r="E976" s="33">
        <f t="shared" si="68"/>
        <v>0</v>
      </c>
      <c r="F976" s="34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5" t="s">
        <v>38</v>
      </c>
      <c r="B977" s="39">
        <v>1.0</v>
      </c>
      <c r="C977" s="38" t="s">
        <v>39</v>
      </c>
      <c r="D977" s="32"/>
      <c r="E977" s="33">
        <f t="shared" si="68"/>
        <v>0</v>
      </c>
      <c r="F977" s="34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5" t="s">
        <v>40</v>
      </c>
      <c r="B978" s="5">
        <v>1.0</v>
      </c>
      <c r="C978" s="36" t="s">
        <v>41</v>
      </c>
      <c r="D978" s="32"/>
      <c r="E978" s="33">
        <f t="shared" si="68"/>
        <v>0</v>
      </c>
      <c r="F978" s="34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5" t="s">
        <v>42</v>
      </c>
      <c r="B979" s="39">
        <v>6.0</v>
      </c>
      <c r="C979" s="38" t="s">
        <v>43</v>
      </c>
      <c r="D979" s="32"/>
      <c r="E979" s="33">
        <f t="shared" si="68"/>
        <v>0</v>
      </c>
      <c r="F979" s="34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43" t="s">
        <v>44</v>
      </c>
      <c r="B980" s="44"/>
      <c r="C980" s="44"/>
      <c r="D980" s="44"/>
      <c r="E980" s="44"/>
      <c r="F980" s="4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29" t="s">
        <v>45</v>
      </c>
      <c r="B981" s="5">
        <v>1.0</v>
      </c>
      <c r="C981" s="31" t="s">
        <v>23</v>
      </c>
      <c r="D981" s="32"/>
      <c r="E981" s="33">
        <f t="shared" ref="E981:E984" si="69">D981*B981</f>
        <v>0</v>
      </c>
      <c r="F981" s="34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5" t="s">
        <v>46</v>
      </c>
      <c r="B982" s="5">
        <v>1.0</v>
      </c>
      <c r="C982" s="36" t="s">
        <v>25</v>
      </c>
      <c r="D982" s="32"/>
      <c r="E982" s="33">
        <f t="shared" si="69"/>
        <v>0</v>
      </c>
      <c r="F982" s="34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5" t="s">
        <v>47</v>
      </c>
      <c r="B983" s="5">
        <v>5.0</v>
      </c>
      <c r="C983" s="36" t="s">
        <v>27</v>
      </c>
      <c r="D983" s="32"/>
      <c r="E983" s="33">
        <f t="shared" si="69"/>
        <v>0</v>
      </c>
      <c r="F983" s="34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29" t="s">
        <v>48</v>
      </c>
      <c r="B984" s="39">
        <v>5.0</v>
      </c>
      <c r="C984" s="31" t="s">
        <v>29</v>
      </c>
      <c r="D984" s="32"/>
      <c r="E984" s="33">
        <f t="shared" si="69"/>
        <v>0</v>
      </c>
      <c r="F984" s="34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43" t="s">
        <v>49</v>
      </c>
      <c r="B985" s="44"/>
      <c r="C985" s="44"/>
      <c r="D985" s="44"/>
      <c r="E985" s="44"/>
      <c r="F985" s="4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29" t="s">
        <v>50</v>
      </c>
      <c r="B986" s="5">
        <v>1.0</v>
      </c>
      <c r="C986" s="31" t="s">
        <v>23</v>
      </c>
      <c r="D986" s="32"/>
      <c r="E986" s="33">
        <f t="shared" ref="E986:E989" si="70">D986*B986</f>
        <v>0</v>
      </c>
      <c r="F986" s="34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5" t="s">
        <v>51</v>
      </c>
      <c r="B987" s="5">
        <v>1.0</v>
      </c>
      <c r="C987" s="36" t="s">
        <v>25</v>
      </c>
      <c r="D987" s="32"/>
      <c r="E987" s="33">
        <f t="shared" si="70"/>
        <v>0</v>
      </c>
      <c r="F987" s="34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5" t="s">
        <v>52</v>
      </c>
      <c r="B988" s="5">
        <v>5.0</v>
      </c>
      <c r="C988" s="36" t="s">
        <v>27</v>
      </c>
      <c r="D988" s="32"/>
      <c r="E988" s="33">
        <f t="shared" si="70"/>
        <v>0</v>
      </c>
      <c r="F988" s="34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46" t="s">
        <v>53</v>
      </c>
      <c r="B989" s="63">
        <v>5.0</v>
      </c>
      <c r="C989" s="48" t="s">
        <v>29</v>
      </c>
      <c r="D989" s="49"/>
      <c r="E989" s="50">
        <f t="shared" si="70"/>
        <v>0</v>
      </c>
      <c r="F989" s="67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52" t="s">
        <v>54</v>
      </c>
      <c r="E990" s="53">
        <f>SUMIFS(E971:E989,F971:F989,"Yes")</f>
        <v>0</v>
      </c>
      <c r="F990" s="6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52" t="s">
        <v>55</v>
      </c>
      <c r="E991" s="53">
        <f>7.75%*E990</f>
        <v>0</v>
      </c>
      <c r="F991" s="6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52" t="s">
        <v>56</v>
      </c>
      <c r="E992" s="54">
        <f>SUMIFS(E971:E989,F971:F989,"No")</f>
        <v>0</v>
      </c>
      <c r="F992" s="6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55" t="s">
        <v>57</v>
      </c>
      <c r="B993" s="41"/>
      <c r="C993" s="41"/>
      <c r="D993" s="41"/>
      <c r="E993" s="56"/>
      <c r="F993" s="6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52" t="s">
        <v>58</v>
      </c>
      <c r="E994" s="57">
        <f>SUM(E990:E993)</f>
        <v>0</v>
      </c>
      <c r="F994" s="6"/>
      <c r="G994" s="58" t="s">
        <v>160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52"/>
      <c r="B995" s="66"/>
      <c r="C995" s="2"/>
      <c r="D995" s="4"/>
      <c r="E995" s="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52"/>
      <c r="B996" s="66"/>
      <c r="C996" s="2"/>
      <c r="D996" s="4"/>
      <c r="E996" s="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52"/>
      <c r="B997" s="66"/>
      <c r="C997" s="2"/>
      <c r="D997" s="4"/>
      <c r="E997" s="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52"/>
      <c r="B998" s="66"/>
      <c r="C998" s="2"/>
      <c r="D998" s="4"/>
      <c r="E998" s="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7" t="s">
        <v>2</v>
      </c>
      <c r="C999" s="59" t="str">
        <f>$C$3</f>
        <v/>
      </c>
      <c r="D999" s="9"/>
      <c r="E999" s="9"/>
      <c r="F999" s="9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10"/>
      <c r="B1000" s="5"/>
      <c r="C1000" s="5"/>
      <c r="D1000" s="5"/>
      <c r="E1000" s="5"/>
      <c r="F1000" s="4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75" customHeight="1">
      <c r="A1001" s="7" t="s">
        <v>5</v>
      </c>
      <c r="C1001" s="59" t="str">
        <f>$C$5</f>
        <v/>
      </c>
      <c r="D1001" s="9"/>
      <c r="E1001" s="9"/>
      <c r="F1001" s="9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75" customHeight="1">
      <c r="A1002" s="7" t="s">
        <v>7</v>
      </c>
      <c r="C1002" s="59" t="str">
        <f>$C$6</f>
        <v/>
      </c>
      <c r="D1002" s="9"/>
      <c r="E1002" s="9"/>
      <c r="F1002" s="9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75" customHeight="1">
      <c r="A1003" s="7" t="s">
        <v>9</v>
      </c>
      <c r="C1003" s="59" t="str">
        <f>$C$7</f>
        <v/>
      </c>
      <c r="D1003" s="9"/>
      <c r="E1003" s="9"/>
      <c r="F1003" s="9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75" customHeight="1">
      <c r="A1004" s="10"/>
      <c r="B1004" s="5"/>
      <c r="C1004" s="5"/>
      <c r="D1004" s="5"/>
      <c r="E1004" s="5"/>
      <c r="F1004" s="4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75" customHeight="1">
      <c r="A1005" s="7" t="s">
        <v>12</v>
      </c>
      <c r="C1005" s="59" t="str">
        <f>$C$9</f>
        <v/>
      </c>
      <c r="D1005" s="9"/>
      <c r="E1005" s="9"/>
      <c r="F1005" s="9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2.75" customHeight="1">
      <c r="A1006" s="4"/>
      <c r="B1006" s="5"/>
      <c r="C1006" s="4"/>
      <c r="D1006" s="4"/>
      <c r="E1006" s="4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2.75" customHeight="1">
      <c r="A1007" s="4"/>
      <c r="B1007" s="5"/>
      <c r="C1007" s="4"/>
      <c r="D1007" s="4"/>
      <c r="E1007" s="4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2.75" customHeight="1">
      <c r="A1008" s="76" t="s">
        <v>161</v>
      </c>
      <c r="B1008" s="61"/>
      <c r="C1008" s="61"/>
      <c r="D1008" s="61"/>
      <c r="E1008" s="61"/>
      <c r="F1008" s="62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2.75" customHeight="1">
      <c r="A1009" s="25" t="s">
        <v>15</v>
      </c>
      <c r="B1009" s="21"/>
      <c r="C1009" s="21"/>
      <c r="D1009" s="21"/>
      <c r="E1009" s="21"/>
      <c r="F1009" s="22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2.75" customHeight="1">
      <c r="A1010" s="26" t="s">
        <v>16</v>
      </c>
      <c r="B1010" s="27" t="s">
        <v>17</v>
      </c>
      <c r="C1010" s="27" t="s">
        <v>18</v>
      </c>
      <c r="D1010" s="27" t="s">
        <v>19</v>
      </c>
      <c r="E1010" s="27" t="s">
        <v>20</v>
      </c>
      <c r="F1010" s="28" t="s">
        <v>21</v>
      </c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2.75" customHeight="1">
      <c r="A1011" s="29" t="s">
        <v>22</v>
      </c>
      <c r="B1011" s="5">
        <v>1.0</v>
      </c>
      <c r="C1011" s="31" t="s">
        <v>23</v>
      </c>
      <c r="D1011" s="32"/>
      <c r="E1011" s="33">
        <f t="shared" ref="E1011:E1019" si="71">D1011*B1011</f>
        <v>0</v>
      </c>
      <c r="F1011" s="34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2.75" customHeight="1">
      <c r="A1012" s="35" t="s">
        <v>24</v>
      </c>
      <c r="B1012" s="5">
        <v>1.0</v>
      </c>
      <c r="C1012" s="36" t="s">
        <v>25</v>
      </c>
      <c r="D1012" s="32"/>
      <c r="E1012" s="33">
        <f t="shared" si="71"/>
        <v>0</v>
      </c>
      <c r="F1012" s="34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2.75" customHeight="1">
      <c r="A1013" s="35" t="s">
        <v>26</v>
      </c>
      <c r="B1013" s="5">
        <v>5.0</v>
      </c>
      <c r="C1013" s="36" t="s">
        <v>27</v>
      </c>
      <c r="D1013" s="32"/>
      <c r="E1013" s="33">
        <f t="shared" si="71"/>
        <v>0</v>
      </c>
      <c r="F1013" s="34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2.75" customHeight="1">
      <c r="A1014" s="29" t="s">
        <v>28</v>
      </c>
      <c r="B1014" s="5">
        <v>5.0</v>
      </c>
      <c r="C1014" s="31" t="s">
        <v>29</v>
      </c>
      <c r="D1014" s="32"/>
      <c r="E1014" s="33">
        <f t="shared" si="71"/>
        <v>0</v>
      </c>
      <c r="F1014" s="34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ht="12.75" customHeight="1">
      <c r="A1015" s="29" t="s">
        <v>30</v>
      </c>
      <c r="B1015" s="5">
        <v>5.0</v>
      </c>
      <c r="C1015" s="31" t="s">
        <v>31</v>
      </c>
      <c r="D1015" s="32"/>
      <c r="E1015" s="33">
        <f t="shared" si="71"/>
        <v>0</v>
      </c>
      <c r="F1015" s="34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ht="12.75" customHeight="1">
      <c r="A1016" s="35" t="s">
        <v>32</v>
      </c>
      <c r="B1016" s="39">
        <v>5.0</v>
      </c>
      <c r="C1016" s="38" t="s">
        <v>33</v>
      </c>
      <c r="D1016" s="32"/>
      <c r="E1016" s="33">
        <f t="shared" si="71"/>
        <v>0</v>
      </c>
      <c r="F1016" s="34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ht="12.75" customHeight="1">
      <c r="A1017" s="35" t="s">
        <v>38</v>
      </c>
      <c r="B1017" s="39">
        <v>1.0</v>
      </c>
      <c r="C1017" s="38" t="s">
        <v>39</v>
      </c>
      <c r="D1017" s="32"/>
      <c r="E1017" s="33">
        <f t="shared" si="71"/>
        <v>0</v>
      </c>
      <c r="F1017" s="34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ht="12.75" customHeight="1">
      <c r="A1018" s="35" t="s">
        <v>40</v>
      </c>
      <c r="B1018" s="5">
        <v>1.0</v>
      </c>
      <c r="C1018" s="36" t="s">
        <v>41</v>
      </c>
      <c r="D1018" s="32"/>
      <c r="E1018" s="33">
        <f t="shared" si="71"/>
        <v>0</v>
      </c>
      <c r="F1018" s="34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ht="12.75" customHeight="1">
      <c r="A1019" s="35" t="s">
        <v>42</v>
      </c>
      <c r="B1019" s="39">
        <v>6.0</v>
      </c>
      <c r="C1019" s="38" t="s">
        <v>43</v>
      </c>
      <c r="D1019" s="32"/>
      <c r="E1019" s="33">
        <f t="shared" si="71"/>
        <v>0</v>
      </c>
      <c r="F1019" s="34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ht="12.75" customHeight="1">
      <c r="A1020" s="43" t="s">
        <v>44</v>
      </c>
      <c r="B1020" s="44"/>
      <c r="C1020" s="44"/>
      <c r="D1020" s="44"/>
      <c r="E1020" s="44"/>
      <c r="F1020" s="45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ht="12.75" customHeight="1">
      <c r="A1021" s="29" t="s">
        <v>45</v>
      </c>
      <c r="B1021" s="5">
        <v>1.0</v>
      </c>
      <c r="C1021" s="31" t="s">
        <v>23</v>
      </c>
      <c r="D1021" s="32"/>
      <c r="E1021" s="33">
        <f t="shared" ref="E1021:E1024" si="72">D1021*B1021</f>
        <v>0</v>
      </c>
      <c r="F1021" s="34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ht="12.75" customHeight="1">
      <c r="A1022" s="35" t="s">
        <v>46</v>
      </c>
      <c r="B1022" s="5">
        <v>1.0</v>
      </c>
      <c r="C1022" s="36" t="s">
        <v>25</v>
      </c>
      <c r="D1022" s="32"/>
      <c r="E1022" s="33">
        <f t="shared" si="72"/>
        <v>0</v>
      </c>
      <c r="F1022" s="34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ht="12.75" customHeight="1">
      <c r="A1023" s="35" t="s">
        <v>47</v>
      </c>
      <c r="B1023" s="5">
        <v>5.0</v>
      </c>
      <c r="C1023" s="36" t="s">
        <v>27</v>
      </c>
      <c r="D1023" s="32"/>
      <c r="E1023" s="33">
        <f t="shared" si="72"/>
        <v>0</v>
      </c>
      <c r="F1023" s="34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ht="12.75" customHeight="1">
      <c r="A1024" s="29" t="s">
        <v>48</v>
      </c>
      <c r="B1024" s="39">
        <v>5.0</v>
      </c>
      <c r="C1024" s="31" t="s">
        <v>29</v>
      </c>
      <c r="D1024" s="32"/>
      <c r="E1024" s="33">
        <f t="shared" si="72"/>
        <v>0</v>
      </c>
      <c r="F1024" s="34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ht="12.75" customHeight="1">
      <c r="A1025" s="43" t="s">
        <v>49</v>
      </c>
      <c r="B1025" s="44"/>
      <c r="C1025" s="44"/>
      <c r="D1025" s="44"/>
      <c r="E1025" s="44"/>
      <c r="F1025" s="45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ht="12.75" customHeight="1">
      <c r="A1026" s="29" t="s">
        <v>50</v>
      </c>
      <c r="B1026" s="5">
        <v>1.0</v>
      </c>
      <c r="C1026" s="31" t="s">
        <v>23</v>
      </c>
      <c r="D1026" s="32"/>
      <c r="E1026" s="33">
        <f t="shared" ref="E1026:E1029" si="73">D1026*B1026</f>
        <v>0</v>
      </c>
      <c r="F1026" s="34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ht="12.75" customHeight="1">
      <c r="A1027" s="35" t="s">
        <v>51</v>
      </c>
      <c r="B1027" s="5">
        <v>1.0</v>
      </c>
      <c r="C1027" s="36" t="s">
        <v>25</v>
      </c>
      <c r="D1027" s="32"/>
      <c r="E1027" s="33">
        <f t="shared" si="73"/>
        <v>0</v>
      </c>
      <c r="F1027" s="34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ht="12.75" customHeight="1">
      <c r="A1028" s="35" t="s">
        <v>52</v>
      </c>
      <c r="B1028" s="5">
        <v>5.0</v>
      </c>
      <c r="C1028" s="36" t="s">
        <v>27</v>
      </c>
      <c r="D1028" s="32"/>
      <c r="E1028" s="33">
        <f t="shared" si="73"/>
        <v>0</v>
      </c>
      <c r="F1028" s="34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ht="12.75" customHeight="1">
      <c r="A1029" s="46" t="s">
        <v>53</v>
      </c>
      <c r="B1029" s="63">
        <v>5.0</v>
      </c>
      <c r="C1029" s="48" t="s">
        <v>29</v>
      </c>
      <c r="D1029" s="49"/>
      <c r="E1029" s="50">
        <f t="shared" si="73"/>
        <v>0</v>
      </c>
      <c r="F1029" s="67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ht="12.75" customHeight="1">
      <c r="A1030" s="52" t="s">
        <v>54</v>
      </c>
      <c r="E1030" s="53">
        <f>SUMIFS(E1011:E1029,F1011:F1029,"Yes")</f>
        <v>0</v>
      </c>
      <c r="F1030" s="6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ht="12.75" customHeight="1">
      <c r="A1031" s="52" t="s">
        <v>55</v>
      </c>
      <c r="E1031" s="53">
        <f>7.75%*E1030</f>
        <v>0</v>
      </c>
      <c r="F1031" s="6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ht="12.75" customHeight="1">
      <c r="A1032" s="52" t="s">
        <v>56</v>
      </c>
      <c r="E1032" s="54">
        <f>SUMIFS(E1011:E1029,F1011:F1029,"No")</f>
        <v>0</v>
      </c>
      <c r="F1032" s="6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ht="12.75" customHeight="1">
      <c r="A1033" s="55" t="s">
        <v>57</v>
      </c>
      <c r="B1033" s="41"/>
      <c r="C1033" s="41"/>
      <c r="D1033" s="41"/>
      <c r="E1033" s="56"/>
      <c r="F1033" s="6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ht="12.75" customHeight="1">
      <c r="A1034" s="52" t="s">
        <v>58</v>
      </c>
      <c r="E1034" s="57">
        <f>SUM(E1030:E1033)</f>
        <v>0</v>
      </c>
      <c r="F1034" s="6"/>
      <c r="G1034" s="58" t="s">
        <v>162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ht="12.75" customHeight="1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ht="12.75" customHeight="1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ht="12.75" customHeight="1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ht="12.75" customHeight="1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ht="12.75" customHeight="1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ht="12.75" customHeight="1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ht="12.75" customHeight="1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ht="12.75" customHeight="1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ht="12.75" customHeight="1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ht="12.75" customHeight="1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ht="12.75" customHeight="1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ht="12.75" customHeight="1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ht="12.75" customHeight="1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ht="12.75" customHeight="1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ht="12.75" customHeight="1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ht="12.75" customHeight="1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ht="12.75" customHeight="1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ht="15.75" customHeight="1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ht="15.75" customHeight="1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ht="15.75" customHeight="1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ht="15.75" customHeight="1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ht="15.75" customHeight="1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ht="15.75" customHeight="1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ht="15.75" customHeight="1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ht="15.75" customHeight="1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ht="15.75" customHeight="1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ht="15.75" customHeight="1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ht="15.75" customHeight="1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ht="15.75" customHeight="1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ht="15.75" customHeight="1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ht="15.75" customHeight="1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ht="15.75" customHeight="1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ht="15.75" customHeight="1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ht="15.75" customHeight="1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ht="15.75" customHeight="1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ht="15.75" customHeight="1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ht="15.75" customHeight="1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ht="15.75" customHeight="1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ht="15.75" customHeight="1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ht="15.75" customHeight="1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ht="15.75" customHeight="1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ht="15.75" customHeight="1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ht="15.75" customHeight="1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ht="15.75" customHeight="1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ht="15.75" customHeight="1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ht="15.75" customHeight="1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ht="15.75" customHeight="1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ht="15.75" customHeight="1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ht="15.75" customHeight="1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ht="15.75" customHeight="1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ht="15.75" customHeight="1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ht="15.75" customHeight="1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ht="15.75" customHeight="1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ht="15.75" customHeight="1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ht="15.75" customHeight="1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ht="15.75" customHeight="1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ht="15.75" customHeight="1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ht="15.75" customHeight="1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ht="15.75" customHeight="1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ht="15.75" customHeight="1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ht="15.75" customHeight="1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ht="15.75" customHeight="1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ht="15.75" customHeight="1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ht="15.75" customHeight="1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ht="15.75" customHeight="1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ht="15.75" customHeight="1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ht="15.75" customHeight="1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ht="15.75" customHeight="1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ht="15.75" customHeight="1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ht="15.75" customHeight="1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ht="15.75" customHeight="1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ht="15.75" customHeight="1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ht="15.75" customHeight="1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ht="15.75" customHeight="1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ht="15.75" customHeight="1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ht="15.75" customHeight="1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ht="15.75" customHeight="1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ht="15.75" customHeight="1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ht="15.75" customHeight="1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ht="15.75" customHeight="1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ht="15.75" customHeight="1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ht="15.75" customHeight="1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ht="15.75" customHeight="1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ht="15.75" customHeight="1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ht="15.75" customHeight="1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ht="15.75" customHeight="1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ht="15.75" customHeight="1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ht="15.75" customHeight="1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ht="15.75" customHeight="1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ht="15.75" customHeight="1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ht="15.75" customHeight="1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ht="15.75" customHeight="1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ht="15.75" customHeight="1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ht="15.75" customHeight="1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ht="15.75" customHeight="1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ht="15.75" customHeight="1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ht="15.75" customHeight="1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ht="15.75" customHeight="1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ht="15.75" customHeight="1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ht="15.75" customHeight="1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ht="15.75" customHeight="1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ht="15.75" customHeight="1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ht="15.75" customHeight="1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ht="15.75" customHeight="1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ht="15.75" customHeight="1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ht="15.75" customHeight="1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ht="15.75" customHeight="1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ht="15.75" customHeight="1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ht="15.75" customHeight="1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ht="15.75" customHeight="1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ht="15.75" customHeight="1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ht="15.75" customHeight="1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ht="15.75" customHeight="1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ht="15.75" customHeight="1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ht="15.75" customHeight="1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ht="15.75" customHeight="1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ht="15.75" customHeight="1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ht="15.75" customHeight="1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ht="15.75" customHeight="1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ht="15.75" customHeight="1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ht="15.75" customHeight="1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ht="15.75" customHeight="1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ht="15.75" customHeight="1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ht="15.75" customHeight="1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ht="15.75" customHeight="1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ht="15.75" customHeight="1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ht="15.75" customHeight="1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ht="15.75" customHeight="1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ht="15.75" customHeight="1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ht="15.75" customHeight="1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ht="15.75" customHeight="1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ht="15.75" customHeight="1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ht="15.75" customHeight="1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ht="15.75" customHeight="1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ht="15.75" customHeight="1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ht="15.75" customHeight="1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ht="15.75" customHeight="1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ht="15.75" customHeight="1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ht="15.75" customHeight="1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ht="15.75" customHeight="1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ht="15.75" customHeight="1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ht="15.75" customHeight="1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ht="15.75" customHeight="1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ht="15.75" customHeight="1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ht="15.75" customHeight="1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ht="15.75" customHeight="1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ht="15.75" customHeight="1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ht="15.75" customHeight="1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ht="15.75" customHeight="1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ht="15.75" customHeight="1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ht="15.75" customHeight="1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ht="15.75" customHeight="1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ht="15.75" customHeight="1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ht="15.75" customHeight="1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ht="15.75" customHeight="1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ht="15.75" customHeight="1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ht="15.75" customHeight="1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ht="15.75" customHeight="1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ht="15.75" customHeight="1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ht="15.75" customHeight="1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ht="15.75" customHeight="1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ht="15.75" customHeight="1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ht="15.75" customHeight="1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ht="15.75" customHeight="1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ht="15.75" customHeight="1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ht="15.75" customHeight="1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ht="15.75" customHeight="1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ht="15.75" customHeight="1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ht="15.75" customHeight="1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ht="15.75" customHeight="1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ht="15.75" customHeight="1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ht="15.75" customHeight="1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ht="15.75" customHeight="1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ht="15.75" customHeight="1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ht="15.75" customHeight="1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ht="15.75" customHeight="1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ht="15.75" customHeight="1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ht="15.75" customHeight="1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ht="15.75" customHeight="1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ht="15.75" customHeight="1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ht="15.75" customHeight="1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ht="15.75" customHeight="1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ht="15.75" customHeight="1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ht="15.75" customHeight="1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ht="15.75" customHeight="1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ht="15.75" customHeight="1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ht="15.75" customHeight="1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ht="15.75" customHeight="1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ht="15.75" customHeight="1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ht="15.75" customHeight="1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ht="15.75" customHeight="1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ht="15.75" customHeight="1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ht="15.75" customHeight="1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ht="15.75" customHeight="1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ht="15.75" customHeight="1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ht="15.75" customHeight="1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ht="15.75" customHeight="1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ht="15.75" customHeight="1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ht="15.75" customHeight="1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ht="15.75" customHeight="1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</sheetData>
  <mergeCells count="466">
    <mergeCell ref="A419:D419"/>
    <mergeCell ref="A424:B424"/>
    <mergeCell ref="C424:F424"/>
    <mergeCell ref="A426:B426"/>
    <mergeCell ref="C426:F426"/>
    <mergeCell ref="A427:B427"/>
    <mergeCell ref="C427:F427"/>
    <mergeCell ref="A428:B428"/>
    <mergeCell ref="C428:F428"/>
    <mergeCell ref="A430:B430"/>
    <mergeCell ref="C430:F430"/>
    <mergeCell ref="A433:F433"/>
    <mergeCell ref="A434:F434"/>
    <mergeCell ref="A447:F447"/>
    <mergeCell ref="A331:D331"/>
    <mergeCell ref="A332:D332"/>
    <mergeCell ref="A333:D333"/>
    <mergeCell ref="A334:D334"/>
    <mergeCell ref="A335:D335"/>
    <mergeCell ref="A340:B340"/>
    <mergeCell ref="C340:F340"/>
    <mergeCell ref="A342:B342"/>
    <mergeCell ref="C342:F342"/>
    <mergeCell ref="A343:B343"/>
    <mergeCell ref="C343:F343"/>
    <mergeCell ref="A344:B344"/>
    <mergeCell ref="C344:F344"/>
    <mergeCell ref="A346:B346"/>
    <mergeCell ref="C346:F346"/>
    <mergeCell ref="A349:F349"/>
    <mergeCell ref="A350:F350"/>
    <mergeCell ref="A363:F363"/>
    <mergeCell ref="A368:F368"/>
    <mergeCell ref="A373:D373"/>
    <mergeCell ref="A374:D374"/>
    <mergeCell ref="A375:D375"/>
    <mergeCell ref="A376:D376"/>
    <mergeCell ref="A377:D377"/>
    <mergeCell ref="A382:B382"/>
    <mergeCell ref="C382:F382"/>
    <mergeCell ref="A384:B384"/>
    <mergeCell ref="C384:F384"/>
    <mergeCell ref="A385:B385"/>
    <mergeCell ref="C385:F385"/>
    <mergeCell ref="A386:B386"/>
    <mergeCell ref="C386:F386"/>
    <mergeCell ref="A388:B388"/>
    <mergeCell ref="C388:F388"/>
    <mergeCell ref="A391:F391"/>
    <mergeCell ref="A392:F392"/>
    <mergeCell ref="A405:F405"/>
    <mergeCell ref="A410:F410"/>
    <mergeCell ref="A415:D415"/>
    <mergeCell ref="A416:D416"/>
    <mergeCell ref="A417:D417"/>
    <mergeCell ref="A418:D418"/>
    <mergeCell ref="A466:B466"/>
    <mergeCell ref="A468:B468"/>
    <mergeCell ref="A469:B469"/>
    <mergeCell ref="A470:B470"/>
    <mergeCell ref="C470:F470"/>
    <mergeCell ref="A472:B472"/>
    <mergeCell ref="C472:F472"/>
    <mergeCell ref="A671:D671"/>
    <mergeCell ref="A676:B676"/>
    <mergeCell ref="C676:F676"/>
    <mergeCell ref="A678:B678"/>
    <mergeCell ref="C678:F678"/>
    <mergeCell ref="A679:B679"/>
    <mergeCell ref="C679:F679"/>
    <mergeCell ref="A680:B680"/>
    <mergeCell ref="C680:F680"/>
    <mergeCell ref="A682:B682"/>
    <mergeCell ref="C682:F682"/>
    <mergeCell ref="A685:F685"/>
    <mergeCell ref="A686:F686"/>
    <mergeCell ref="A699:F699"/>
    <mergeCell ref="C720:F720"/>
    <mergeCell ref="C721:F721"/>
    <mergeCell ref="A704:F704"/>
    <mergeCell ref="A709:D709"/>
    <mergeCell ref="A710:D710"/>
    <mergeCell ref="A711:D711"/>
    <mergeCell ref="A712:D712"/>
    <mergeCell ref="A713:D713"/>
    <mergeCell ref="C718:F718"/>
    <mergeCell ref="A583:D583"/>
    <mergeCell ref="A584:D584"/>
    <mergeCell ref="A585:D585"/>
    <mergeCell ref="A586:D586"/>
    <mergeCell ref="A587:D587"/>
    <mergeCell ref="A592:B592"/>
    <mergeCell ref="C592:F592"/>
    <mergeCell ref="A594:B594"/>
    <mergeCell ref="C594:F594"/>
    <mergeCell ref="A595:B595"/>
    <mergeCell ref="C595:F595"/>
    <mergeCell ref="A596:B596"/>
    <mergeCell ref="C596:F596"/>
    <mergeCell ref="A598:B598"/>
    <mergeCell ref="C598:F598"/>
    <mergeCell ref="A601:F601"/>
    <mergeCell ref="A602:F602"/>
    <mergeCell ref="A615:F615"/>
    <mergeCell ref="A620:F620"/>
    <mergeCell ref="A625:D625"/>
    <mergeCell ref="A626:D626"/>
    <mergeCell ref="A627:D627"/>
    <mergeCell ref="A628:D628"/>
    <mergeCell ref="A629:D629"/>
    <mergeCell ref="A634:B634"/>
    <mergeCell ref="C634:F634"/>
    <mergeCell ref="A636:B636"/>
    <mergeCell ref="C636:F636"/>
    <mergeCell ref="A637:B637"/>
    <mergeCell ref="C637:F637"/>
    <mergeCell ref="A638:B638"/>
    <mergeCell ref="C638:F638"/>
    <mergeCell ref="A640:B640"/>
    <mergeCell ref="C640:F640"/>
    <mergeCell ref="A643:F643"/>
    <mergeCell ref="A644:F644"/>
    <mergeCell ref="A657:F657"/>
    <mergeCell ref="A662:F662"/>
    <mergeCell ref="A667:D667"/>
    <mergeCell ref="A668:D668"/>
    <mergeCell ref="A669:D669"/>
    <mergeCell ref="A670:D670"/>
    <mergeCell ref="A718:B718"/>
    <mergeCell ref="A720:B720"/>
    <mergeCell ref="A721:B721"/>
    <mergeCell ref="A722:B722"/>
    <mergeCell ref="C722:F722"/>
    <mergeCell ref="A724:B724"/>
    <mergeCell ref="C724:F724"/>
    <mergeCell ref="A727:F727"/>
    <mergeCell ref="A728:F728"/>
    <mergeCell ref="A741:F741"/>
    <mergeCell ref="A746:F746"/>
    <mergeCell ref="A751:D751"/>
    <mergeCell ref="A752:D752"/>
    <mergeCell ref="A753:D753"/>
    <mergeCell ref="A763:B763"/>
    <mergeCell ref="A764:B764"/>
    <mergeCell ref="A766:B766"/>
    <mergeCell ref="A754:D754"/>
    <mergeCell ref="A755:D755"/>
    <mergeCell ref="A760:B760"/>
    <mergeCell ref="C760:F760"/>
    <mergeCell ref="A762:B762"/>
    <mergeCell ref="C762:F762"/>
    <mergeCell ref="C763:F763"/>
    <mergeCell ref="C764:F764"/>
    <mergeCell ref="C766:F766"/>
    <mergeCell ref="A769:F769"/>
    <mergeCell ref="A770:F770"/>
    <mergeCell ref="A783:F783"/>
    <mergeCell ref="A788:F788"/>
    <mergeCell ref="A793:D793"/>
    <mergeCell ref="A804:B804"/>
    <mergeCell ref="A805:B805"/>
    <mergeCell ref="A806:B806"/>
    <mergeCell ref="A808:B808"/>
    <mergeCell ref="A794:D794"/>
    <mergeCell ref="A795:D795"/>
    <mergeCell ref="A796:D796"/>
    <mergeCell ref="A797:D797"/>
    <mergeCell ref="A802:B802"/>
    <mergeCell ref="C802:F802"/>
    <mergeCell ref="C804:F804"/>
    <mergeCell ref="C805:F805"/>
    <mergeCell ref="C806:F806"/>
    <mergeCell ref="C808:F808"/>
    <mergeCell ref="A811:F811"/>
    <mergeCell ref="A812:F812"/>
    <mergeCell ref="A841:F841"/>
    <mergeCell ref="A846:F846"/>
    <mergeCell ref="A954:D954"/>
    <mergeCell ref="A959:B959"/>
    <mergeCell ref="C959:F959"/>
    <mergeCell ref="A961:B961"/>
    <mergeCell ref="C961:F961"/>
    <mergeCell ref="A962:B962"/>
    <mergeCell ref="C962:F962"/>
    <mergeCell ref="A963:B963"/>
    <mergeCell ref="C963:F963"/>
    <mergeCell ref="A965:B965"/>
    <mergeCell ref="C965:F965"/>
    <mergeCell ref="A968:F968"/>
    <mergeCell ref="A969:F969"/>
    <mergeCell ref="A980:F980"/>
    <mergeCell ref="C1001:F1001"/>
    <mergeCell ref="C1002:F1002"/>
    <mergeCell ref="A985:F985"/>
    <mergeCell ref="A990:D990"/>
    <mergeCell ref="A991:D991"/>
    <mergeCell ref="A992:D992"/>
    <mergeCell ref="A993:D993"/>
    <mergeCell ref="A994:D994"/>
    <mergeCell ref="C999:F999"/>
    <mergeCell ref="A1033:D1033"/>
    <mergeCell ref="A1034:D1034"/>
    <mergeCell ref="A1008:F1008"/>
    <mergeCell ref="A1009:F1009"/>
    <mergeCell ref="A1020:F1020"/>
    <mergeCell ref="A1025:F1025"/>
    <mergeCell ref="A1030:D1030"/>
    <mergeCell ref="A1031:D1031"/>
    <mergeCell ref="A1032:D1032"/>
    <mergeCell ref="A851:D851"/>
    <mergeCell ref="A852:D852"/>
    <mergeCell ref="A853:D853"/>
    <mergeCell ref="A854:D854"/>
    <mergeCell ref="A855:D855"/>
    <mergeCell ref="A860:B860"/>
    <mergeCell ref="C860:F860"/>
    <mergeCell ref="A862:B862"/>
    <mergeCell ref="C862:F862"/>
    <mergeCell ref="A863:B863"/>
    <mergeCell ref="C863:F863"/>
    <mergeCell ref="A864:B864"/>
    <mergeCell ref="C864:F864"/>
    <mergeCell ref="A866:B866"/>
    <mergeCell ref="C866:F866"/>
    <mergeCell ref="A869:F869"/>
    <mergeCell ref="A870:F870"/>
    <mergeCell ref="A883:F883"/>
    <mergeCell ref="A888:F888"/>
    <mergeCell ref="A893:D893"/>
    <mergeCell ref="A894:D894"/>
    <mergeCell ref="A895:D895"/>
    <mergeCell ref="A896:D896"/>
    <mergeCell ref="A897:D897"/>
    <mergeCell ref="A902:B902"/>
    <mergeCell ref="C902:F902"/>
    <mergeCell ref="A904:B904"/>
    <mergeCell ref="C904:F904"/>
    <mergeCell ref="A905:B905"/>
    <mergeCell ref="C905:F905"/>
    <mergeCell ref="A906:B906"/>
    <mergeCell ref="C906:F906"/>
    <mergeCell ref="A908:B908"/>
    <mergeCell ref="C908:F908"/>
    <mergeCell ref="A911:F911"/>
    <mergeCell ref="A912:F912"/>
    <mergeCell ref="A940:F940"/>
    <mergeCell ref="A945:F945"/>
    <mergeCell ref="A950:D950"/>
    <mergeCell ref="A951:D951"/>
    <mergeCell ref="A952:D952"/>
    <mergeCell ref="A953:D953"/>
    <mergeCell ref="A999:B999"/>
    <mergeCell ref="A1001:B1001"/>
    <mergeCell ref="A1002:B1002"/>
    <mergeCell ref="A1003:B1003"/>
    <mergeCell ref="C1003:F1003"/>
    <mergeCell ref="A1005:B1005"/>
    <mergeCell ref="C1005:F1005"/>
    <mergeCell ref="H4:P4"/>
    <mergeCell ref="H5:P5"/>
    <mergeCell ref="H6:P6"/>
    <mergeCell ref="H7:P7"/>
    <mergeCell ref="H8:P8"/>
    <mergeCell ref="H10:P10"/>
    <mergeCell ref="H11:P25"/>
    <mergeCell ref="A1:F1"/>
    <mergeCell ref="G1:P1"/>
    <mergeCell ref="A3:B3"/>
    <mergeCell ref="C3:F3"/>
    <mergeCell ref="H3:P3"/>
    <mergeCell ref="A5:B5"/>
    <mergeCell ref="C5:F5"/>
    <mergeCell ref="A6:B6"/>
    <mergeCell ref="C6:F6"/>
    <mergeCell ref="A7:B7"/>
    <mergeCell ref="C7:F7"/>
    <mergeCell ref="A9:B9"/>
    <mergeCell ref="C9:F9"/>
    <mergeCell ref="A12:F12"/>
    <mergeCell ref="A13:F13"/>
    <mergeCell ref="A26:F26"/>
    <mergeCell ref="A31:F31"/>
    <mergeCell ref="A36:D36"/>
    <mergeCell ref="A37:D37"/>
    <mergeCell ref="A38:D38"/>
    <mergeCell ref="A39:D39"/>
    <mergeCell ref="A40:D40"/>
    <mergeCell ref="A45:B45"/>
    <mergeCell ref="C45:F45"/>
    <mergeCell ref="A47:B47"/>
    <mergeCell ref="C47:F47"/>
    <mergeCell ref="A48:B48"/>
    <mergeCell ref="C48:F48"/>
    <mergeCell ref="A49:B49"/>
    <mergeCell ref="C49:F49"/>
    <mergeCell ref="A51:B51"/>
    <mergeCell ref="C51:F51"/>
    <mergeCell ref="A54:F54"/>
    <mergeCell ref="A55:F55"/>
    <mergeCell ref="A69:F69"/>
    <mergeCell ref="A88:B88"/>
    <mergeCell ref="A90:B90"/>
    <mergeCell ref="A91:B91"/>
    <mergeCell ref="A172:B172"/>
    <mergeCell ref="A174:B174"/>
    <mergeCell ref="A175:B175"/>
    <mergeCell ref="A176:B176"/>
    <mergeCell ref="A178:B178"/>
    <mergeCell ref="C174:F174"/>
    <mergeCell ref="C175:F175"/>
    <mergeCell ref="C176:F176"/>
    <mergeCell ref="C178:F178"/>
    <mergeCell ref="A181:F181"/>
    <mergeCell ref="A182:F182"/>
    <mergeCell ref="A195:F195"/>
    <mergeCell ref="C216:F216"/>
    <mergeCell ref="C217:F217"/>
    <mergeCell ref="A200:F200"/>
    <mergeCell ref="A205:D205"/>
    <mergeCell ref="A206:D206"/>
    <mergeCell ref="A207:D207"/>
    <mergeCell ref="A208:D208"/>
    <mergeCell ref="A209:D209"/>
    <mergeCell ref="C214:F214"/>
    <mergeCell ref="A74:F74"/>
    <mergeCell ref="A79:D79"/>
    <mergeCell ref="A80:D80"/>
    <mergeCell ref="A81:D81"/>
    <mergeCell ref="A82:D82"/>
    <mergeCell ref="A83:D83"/>
    <mergeCell ref="C88:F88"/>
    <mergeCell ref="C90:F90"/>
    <mergeCell ref="C91:F91"/>
    <mergeCell ref="A92:B92"/>
    <mergeCell ref="C92:F92"/>
    <mergeCell ref="A94:B94"/>
    <mergeCell ref="C94:F94"/>
    <mergeCell ref="A97:F97"/>
    <mergeCell ref="A98:F98"/>
    <mergeCell ref="A111:F111"/>
    <mergeCell ref="A116:F116"/>
    <mergeCell ref="A121:D121"/>
    <mergeCell ref="A122:D122"/>
    <mergeCell ref="A123:D123"/>
    <mergeCell ref="A124:D124"/>
    <mergeCell ref="A125:D125"/>
    <mergeCell ref="A130:B130"/>
    <mergeCell ref="C130:F130"/>
    <mergeCell ref="A132:B132"/>
    <mergeCell ref="C132:F132"/>
    <mergeCell ref="A133:B133"/>
    <mergeCell ref="C133:F133"/>
    <mergeCell ref="A134:B134"/>
    <mergeCell ref="C134:F134"/>
    <mergeCell ref="A136:B136"/>
    <mergeCell ref="C136:F136"/>
    <mergeCell ref="A139:F139"/>
    <mergeCell ref="A140:F140"/>
    <mergeCell ref="A153:F153"/>
    <mergeCell ref="A158:F158"/>
    <mergeCell ref="A163:D163"/>
    <mergeCell ref="A164:D164"/>
    <mergeCell ref="A165:D165"/>
    <mergeCell ref="A166:D166"/>
    <mergeCell ref="A167:D167"/>
    <mergeCell ref="C172:F172"/>
    <mergeCell ref="A214:B214"/>
    <mergeCell ref="A216:B216"/>
    <mergeCell ref="A217:B217"/>
    <mergeCell ref="A218:B218"/>
    <mergeCell ref="C218:F218"/>
    <mergeCell ref="A220:B220"/>
    <mergeCell ref="C220:F220"/>
    <mergeCell ref="A223:F223"/>
    <mergeCell ref="A224:F224"/>
    <mergeCell ref="A237:F237"/>
    <mergeCell ref="A242:F242"/>
    <mergeCell ref="A247:D247"/>
    <mergeCell ref="A248:D248"/>
    <mergeCell ref="A249:D249"/>
    <mergeCell ref="A259:B259"/>
    <mergeCell ref="A260:B260"/>
    <mergeCell ref="A262:B262"/>
    <mergeCell ref="A250:D250"/>
    <mergeCell ref="A251:D251"/>
    <mergeCell ref="A256:B256"/>
    <mergeCell ref="C256:F256"/>
    <mergeCell ref="A258:B258"/>
    <mergeCell ref="C258:F258"/>
    <mergeCell ref="C259:F259"/>
    <mergeCell ref="C260:F260"/>
    <mergeCell ref="C262:F262"/>
    <mergeCell ref="A265:F265"/>
    <mergeCell ref="A266:F266"/>
    <mergeCell ref="A279:F279"/>
    <mergeCell ref="A284:F284"/>
    <mergeCell ref="A289:D289"/>
    <mergeCell ref="A300:B300"/>
    <mergeCell ref="A301:B301"/>
    <mergeCell ref="A302:B302"/>
    <mergeCell ref="A304:B304"/>
    <mergeCell ref="A290:D290"/>
    <mergeCell ref="A291:D291"/>
    <mergeCell ref="A292:D292"/>
    <mergeCell ref="A293:D293"/>
    <mergeCell ref="A298:B298"/>
    <mergeCell ref="C298:F298"/>
    <mergeCell ref="C300:F300"/>
    <mergeCell ref="C301:F301"/>
    <mergeCell ref="C302:F302"/>
    <mergeCell ref="C304:F304"/>
    <mergeCell ref="A307:F307"/>
    <mergeCell ref="A308:F308"/>
    <mergeCell ref="A321:F321"/>
    <mergeCell ref="A326:F326"/>
    <mergeCell ref="C468:F468"/>
    <mergeCell ref="C469:F469"/>
    <mergeCell ref="A452:F452"/>
    <mergeCell ref="A457:D457"/>
    <mergeCell ref="A458:D458"/>
    <mergeCell ref="A459:D459"/>
    <mergeCell ref="A460:D460"/>
    <mergeCell ref="A461:D461"/>
    <mergeCell ref="C466:F466"/>
    <mergeCell ref="A475:F475"/>
    <mergeCell ref="A476:F476"/>
    <mergeCell ref="A489:F489"/>
    <mergeCell ref="A494:F494"/>
    <mergeCell ref="A499:D499"/>
    <mergeCell ref="A500:D500"/>
    <mergeCell ref="A501:D501"/>
    <mergeCell ref="A511:B511"/>
    <mergeCell ref="A512:B512"/>
    <mergeCell ref="A514:B514"/>
    <mergeCell ref="A502:D502"/>
    <mergeCell ref="A503:D503"/>
    <mergeCell ref="A508:B508"/>
    <mergeCell ref="C508:F508"/>
    <mergeCell ref="A510:B510"/>
    <mergeCell ref="C510:F510"/>
    <mergeCell ref="C511:F511"/>
    <mergeCell ref="C512:F512"/>
    <mergeCell ref="C514:F514"/>
    <mergeCell ref="A517:F517"/>
    <mergeCell ref="A518:F518"/>
    <mergeCell ref="A531:F531"/>
    <mergeCell ref="A536:F536"/>
    <mergeCell ref="A541:D541"/>
    <mergeCell ref="A552:B552"/>
    <mergeCell ref="A553:B553"/>
    <mergeCell ref="A554:B554"/>
    <mergeCell ref="A556:B556"/>
    <mergeCell ref="A542:D542"/>
    <mergeCell ref="A543:D543"/>
    <mergeCell ref="A544:D544"/>
    <mergeCell ref="A545:D545"/>
    <mergeCell ref="A550:B550"/>
    <mergeCell ref="C550:F550"/>
    <mergeCell ref="C552:F552"/>
    <mergeCell ref="C553:F553"/>
    <mergeCell ref="C554:F554"/>
    <mergeCell ref="C556:F556"/>
    <mergeCell ref="A559:F559"/>
    <mergeCell ref="A560:F560"/>
    <mergeCell ref="A573:F573"/>
    <mergeCell ref="A578:F578"/>
  </mergeCells>
  <conditionalFormatting sqref="E15:E25 E27:E30 E32:E35 E57:E68 E70:E73 E75:E83 E100:E110 E112:E115 E117:E125 E142:E152 E154:E157 E159:E167 E184:E194 E196:E199 E201:E209 E226:E236 E238:E241 E243:E251 E268:E278 E280:E283 E285:E293 E310:E320 E322:E325 E327:E335 E352:E362 E364:E367 E369:E377 E394:E404 E406:E409 E411:E419 E436:E446 E448:E451 E453:E461 E478:E488 E490:E493 E495:E503 E520:E530 E532:E535 E537:E545 E562:E572 E574:E577 E579:E587 E604:E614 E616:E619 E621:E629 E646:E656 E658:E661 E663:E671 E688:E698 E700:E703 E705:E713 E730:E740 E742:E745 E747:E755 E772:E782 E784:E787 E789:E797 E814:E840 E842:E845 E847:E855 E872:E882 E884:E887 E889:E897 E914:E939 E941:E944 E946:E954 E971:E979 E981:E984 E986:E994 E1011:E1019 E1021:E1024 E1026:E1034">
    <cfRule type="expression" dxfId="0" priority="1">
      <formula>""-""</formula>
    </cfRule>
  </conditionalFormatting>
  <conditionalFormatting sqref="E15:E25 E27:E30 E32:E35 E57:E68 E70:E73 E75:E83 E100:E110 E112:E115 E117:E125 E142:E152 E154:E157 E159:E167 E184:E194 E196:E199 E201:E209 E226:E236 E238:E241 E243:E251 E268:E278 E280:E283 E285:E293 E310:E320 E322:E325 E327:E335 E352:E362 E364:E367 E369:E377 E394:E404 E406:E409 E411:E419 E436:E446 E448:E451 E453:E461 E478:E488 E490:E493 E495:E503 E520:E530 E532:E535 E537:E545 E562:E572 E574:E577 E579:E587 E604:E614 E616:E619 E621:E629 E646:E656 E658:E661 E663:E671 E688:E698 E700:E703 E705:E713 E730:E740 E742:E745 E747:E755 E772:E782 E784:E787 E789:E797 E814:E840 E842:E845 E847:E855 E872:E882 E884:E887 E889:E897 E914:E939 E941:E944 E946:E954 E971:E979 E981:E984 E986:E994 E1011:E1019 E1021:E1024 E1026:E1034">
    <cfRule type="expression" dxfId="1" priority="2">
      <formula>F15="Yes"</formula>
    </cfRule>
  </conditionalFormatting>
  <conditionalFormatting sqref="E15:E25 E27:E30 E32:E35 E57:E68 E70:E73 E75:E83 E100:E110 E112:E115 E117:E125 E142:E152 E154:E157 E159:E167 E184:E194 E196:E199 E201:E209 E226:E236 E238:E241 E243:E251 E268:E278 E280:E283 E285:E293 E310:E320 E322:E325 E327:E335 E352:E362 E364:E367 E369:E377 E394:E404 E406:E409 E411:E419 E436:E446 E448:E451 E453:E461 E478:E488 E490:E493 E495:E503 E520:E530 E532:E535 E537:E545 E562:E572 E574:E577 E579:E587 E604:E614 E616:E619 E621:E629 E646:E656 E658:E661 E663:E671 E688:E698 E700:E703 E705:E713 E730:E740 E742:E745 E747:E755 E772:E782 E784:E787 E789:E797 E814:E840 E842:E845 E847:E855 E872:E882 E884:E887 E889:E897 E914:E939 E941:E944 E946:E954 E971:E979 E981:E984 E986:E994 E1011:E1019 E1021:E1024 E1026:E1034">
    <cfRule type="expression" dxfId="2" priority="3">
      <formula>F15="No"</formula>
    </cfRule>
  </conditionalFormatting>
  <dataValidations>
    <dataValidation type="list" allowBlank="1" sqref="F15:F25 F27:F30 F32:F35 F57:F68 F70:F73 F75:F78 F100:F110 F112:F115 F117:F120 F142:F152 F154:F157 F159:F162 F184:F194 F196:F199 F201:F204 F226:F236 F238:F241 F243:F246 F268:F278 F280:F283 F285:F288 F310:F320 F322:F325 F327:F330 F352:F362 F364:F367 F369:F372 F394:F404 F406:F409 F411:F414 F436:F446 F448:F451 F453:F456 F478:F488 F490:F493 F495:F498 F520:F530 F532:F535 F537:F540 F562:F572 F574:F577 F579:F582 F604:F614 F616:F619 F621:F624 F646:F656 F658:F661 F663:F666 F688:F698 F700:F703 F705:F708 F730:F740 F742:F745 F747:F750 F772:F782 F784:F787 F789:F792 F814:F840 F842:F845 F847:F850 F872:F882 F884:F887 F889:F892 F914:F939 F941:F944 F946:F949 F971:F979 F981:F984 F986:F989 F1011:F1019 F1021:F1024 F1026:F1029">
      <formula1>"Yes,No"</formula1>
    </dataValidation>
  </dataValidations>
  <printOptions gridLines="1" horizontalCentered="1"/>
  <pageMargins bottom="0.5" footer="0.0" header="0.0" left="0.45" right="0.45" top="0.5"/>
  <pageSetup fitToHeight="0" cellComments="atEnd" orientation="landscape" pageOrder="overThenDown"/>
  <headerFooter>
    <oddHeader>&amp;CRCSD - RFP 22-916 ERATE</oddHeader>
    <oddFooter>&amp;C&amp;P // &amp;R&amp;F</oddFooter>
  </headerFooter>
  <drawing r:id="rId1"/>
</worksheet>
</file>